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500" activeTab="0"/>
  </bookViews>
  <sheets>
    <sheet name="湛河区" sheetId="1" r:id="rId1"/>
    <sheet name="湛河区1" sheetId="2" r:id="rId2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<sst xmlns="http://schemas.openxmlformats.org/spreadsheetml/2006/main" count="196" uniqueCount="111">
  <si>
    <t>湛河区公益性岗位2021.11-12岗位（社保）补贴公示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</si>
  <si>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</si>
  <si>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</si>
  <si>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</si>
  <si>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</si>
  <si>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</si>
  <si>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</si>
  <si>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</si>
  <si>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</si>
  <si>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</si>
  <si>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</si>
  <si>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</si>
  <si>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</si>
  <si>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</si>
  <si>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</si>
  <si>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</si>
  <si>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</si>
  <si>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</si>
  <si>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</si>
  <si>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4104111997xxxx5548</t>
  </si>
  <si>
    <t>2021.11-12</t>
  </si>
  <si>
    <t>188xxxx3984</t>
  </si>
  <si>
    <t>2021.11.1-2024.10.31</t>
  </si>
  <si>
    <t>平顶山市湛河区农业农村和水利局</t>
  </si>
  <si>
    <t>杨佳玉</t>
  </si>
  <si>
    <t>4104022000xxxx5522</t>
  </si>
  <si>
    <t>137xxxx6610</t>
  </si>
  <si>
    <t>岳岚青</t>
  </si>
  <si>
    <t>4104111999xxxx5529</t>
  </si>
  <si>
    <t>173xxxx1230</t>
  </si>
  <si>
    <t>平顶山市湛河区民政局</t>
  </si>
  <si>
    <t>王雪燕</t>
  </si>
  <si>
    <t>4104031995xxxx5541</t>
  </si>
  <si>
    <t>158xxxx3101</t>
  </si>
  <si>
    <t>平顶山市湛河区信访局</t>
  </si>
  <si>
    <t>张子齐</t>
  </si>
  <si>
    <t>男</t>
  </si>
  <si>
    <t>4104021999xxxx5572</t>
  </si>
  <si>
    <t>182xxxx5879</t>
  </si>
  <si>
    <t>徐菲</t>
  </si>
  <si>
    <t>4104032001xxxx5600</t>
  </si>
  <si>
    <t>187xxxx1612</t>
  </si>
  <si>
    <t>湛河区市场监管局</t>
  </si>
  <si>
    <t>王梦珂</t>
  </si>
  <si>
    <t>4104222000xxxx862X</t>
  </si>
  <si>
    <t>176xxxx0183</t>
  </si>
  <si>
    <t>孙鹏磊</t>
  </si>
  <si>
    <t>4104111998xxxx553X</t>
  </si>
  <si>
    <t>131xxxx1697</t>
  </si>
  <si>
    <t>钱路</t>
  </si>
  <si>
    <t>4104112001xxxx552X</t>
  </si>
  <si>
    <t>173xxxx4651</t>
  </si>
  <si>
    <t>平顶山市湛河区人民政府九里山街道办事处</t>
  </si>
  <si>
    <t>史伟力</t>
  </si>
  <si>
    <t>4104112000xxxx5543</t>
  </si>
  <si>
    <t>191xxxx9219</t>
  </si>
  <si>
    <t>周浩淼</t>
  </si>
  <si>
    <t>4104021996xxxx5537</t>
  </si>
  <si>
    <t>151xxxx2824</t>
  </si>
  <si>
    <t>梁文昌</t>
  </si>
  <si>
    <t>4104022000xxxx5537</t>
  </si>
  <si>
    <t>166xxxx1229</t>
  </si>
  <si>
    <t>曹馨月</t>
  </si>
  <si>
    <t>4104031998xxxx5529</t>
  </si>
  <si>
    <t>175xxxx5008</t>
  </si>
  <si>
    <t>苏怡丹</t>
  </si>
  <si>
    <t>4104021999xxxx5587</t>
  </si>
  <si>
    <t>137xxxx9998</t>
  </si>
  <si>
    <t>平顶山市湛河区人民政府轻工路街道办事处</t>
  </si>
  <si>
    <t>张璐瑶</t>
  </si>
  <si>
    <t>4104111997xxxx5540</t>
  </si>
  <si>
    <t>130xxxx9326</t>
  </si>
  <si>
    <t>胡培龙</t>
  </si>
  <si>
    <t>4104111995xxxx5515</t>
  </si>
  <si>
    <t>151xxxx7969</t>
  </si>
  <si>
    <t>张帅恒</t>
  </si>
  <si>
    <t>4104031998xxxx5574</t>
  </si>
  <si>
    <t>150xxxx7625</t>
  </si>
  <si>
    <t>赵琦</t>
  </si>
  <si>
    <t>4104021999xxxx5548</t>
  </si>
  <si>
    <t>178xxxx6912</t>
  </si>
  <si>
    <t>平顶山市湛河区人民政府马庄街道办事处</t>
  </si>
  <si>
    <t>刘子渲</t>
  </si>
  <si>
    <t>4104251998xxxx0029</t>
  </si>
  <si>
    <t>152xxxx3155</t>
  </si>
  <si>
    <t>肖楠</t>
  </si>
  <si>
    <t>4104111996xxxx5529</t>
  </si>
  <si>
    <t>157xxxx5608</t>
  </si>
  <si>
    <t>孙笑严</t>
  </si>
  <si>
    <t>4104221999xxxx7629</t>
  </si>
  <si>
    <t>175xxxx0911</t>
  </si>
  <si>
    <t>秦睿</t>
  </si>
  <si>
    <t>4104111998xxxx5523</t>
  </si>
  <si>
    <t>178xxxx8820</t>
  </si>
  <si>
    <t>平顶山市湛河区人民政府姚孟街道办事处</t>
  </si>
  <si>
    <t>朱润漩</t>
  </si>
  <si>
    <t>4104031999xxxx5548</t>
  </si>
  <si>
    <t>173xxxx6280</t>
  </si>
  <si>
    <t>闫耶鹏</t>
  </si>
  <si>
    <t>4104111999xxxx5512</t>
  </si>
  <si>
    <t>158xxxx8533</t>
  </si>
  <si>
    <t>监督电话：0375-2266138  2266127</t>
  </si>
  <si>
    <t>投诉地址：平顶山市湛河区人力资源和社会局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</si>
  <si>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</si>
  <si>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</si>
  <si>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</si>
  <si>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</si>
  <si>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</si>
  <si>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</si>
  <si>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申报人数：24人</t>
  </si>
  <si>
    <t>申报月份：2021年11月-12月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</si>
</sst>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9"/>
      <name val="Calibri"/>
      <family val="2"/>
    </font>
    <font>
      <b/>
      <sz val="9"/>
      <name val="Calibri"/>
      <family val="2"/>
    </font>
    <font>
      <sz val="16"/>
      <color indexed="8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45" fillId="0" borderId="3" applyNumberFormat="0" applyFill="0" applyAlignment="0" applyProtection="0"/>
    <xf numFmtId="0" fontId="35" fillId="0" borderId="0">
      <alignment vertical="center"/>
      <protection/>
    </xf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4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8" fillId="0" borderId="10" xfId="71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0" xfId="69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2" fillId="0" borderId="10" xfId="27" applyNumberFormat="1" applyFont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0">
      <selection activeCell="G8" sqref="G8"/>
    </sheetView>
  </sheetViews>
  <sheetFormatPr defaultColWidth="9.00390625" defaultRowHeight="27.75" customHeight="1"/>
  <cols>
    <col min="1" max="1" width="3.375" style="12" customWidth="1"/>
    <col min="2" max="2" width="6.50390625" style="12" customWidth="1"/>
    <col min="3" max="3" width="3.625" style="12" customWidth="1"/>
    <col min="4" max="4" width="15.75390625" style="12" customWidth="1"/>
    <col min="5" max="5" width="9.125" style="13" customWidth="1"/>
    <col min="6" max="6" width="6.875" style="12" customWidth="1"/>
    <col min="7" max="10" width="8.125" style="12" customWidth="1"/>
    <col min="11" max="11" width="11.00390625" style="12" customWidth="1"/>
    <col min="12" max="12" width="12.00390625" style="10" customWidth="1"/>
    <col min="13" max="13" width="16.875" style="12" customWidth="1"/>
    <col min="14" max="14" width="18.875" style="14" customWidth="1"/>
    <col min="15" max="15" width="6.375" style="12" customWidth="1"/>
    <col min="16" max="16384" width="9.00390625" style="12" customWidth="1"/>
  </cols>
  <sheetData>
    <row r="1" spans="1:15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0" customFormat="1" ht="18.75" customHeight="1">
      <c r="A2" s="16" t="s">
        <v>1</v>
      </c>
      <c r="B2" s="17" t="s">
        <v>2</v>
      </c>
      <c r="C2" s="16" t="s">
        <v>3</v>
      </c>
      <c r="D2" s="16" t="s">
        <v>4</v>
      </c>
      <c r="E2" s="17" t="s">
        <v>5</v>
      </c>
      <c r="F2" s="18" t="s">
        <v>6</v>
      </c>
      <c r="G2" s="18"/>
      <c r="H2" s="18"/>
      <c r="I2" s="18"/>
      <c r="J2" s="18"/>
      <c r="K2" s="18"/>
      <c r="L2" s="18" t="s">
        <v>7</v>
      </c>
      <c r="M2" s="18" t="s">
        <v>8</v>
      </c>
      <c r="N2" s="16" t="s">
        <v>9</v>
      </c>
      <c r="O2" s="30" t="s">
        <v>10</v>
      </c>
    </row>
    <row r="3" spans="1:15" s="11" customFormat="1" ht="27" customHeight="1">
      <c r="A3" s="16"/>
      <c r="B3" s="17"/>
      <c r="C3" s="16"/>
      <c r="D3" s="16"/>
      <c r="E3" s="17"/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8"/>
      <c r="M3" s="18"/>
      <c r="N3" s="16"/>
      <c r="O3" s="31"/>
    </row>
    <row r="4" spans="1:15" s="10" customFormat="1" ht="27.75" customHeight="1">
      <c r="A4" s="19">
        <v>1</v>
      </c>
      <c r="B4" s="20" t="s">
        <v>17</v>
      </c>
      <c r="C4" s="20" t="s">
        <v>18</v>
      </c>
      <c r="D4" s="21" t="s">
        <v>19</v>
      </c>
      <c r="E4" s="22" t="s">
        <v>20</v>
      </c>
      <c r="F4" s="23">
        <f>1900*2</f>
        <v>3800</v>
      </c>
      <c r="G4" s="23">
        <f>508.64*2</f>
        <v>1017.28</v>
      </c>
      <c r="H4" s="23">
        <f>22.25*2</f>
        <v>44.5</v>
      </c>
      <c r="I4" s="23">
        <f>254.32*2</f>
        <v>508.64</v>
      </c>
      <c r="J4" s="23">
        <f>6.36*2</f>
        <v>12.72</v>
      </c>
      <c r="K4" s="23">
        <f aca="true" t="shared" si="0" ref="K4:K13">SUM(F4:J4)</f>
        <v>5383.14</v>
      </c>
      <c r="L4" s="32" t="s">
        <v>21</v>
      </c>
      <c r="M4" s="19" t="s">
        <v>22</v>
      </c>
      <c r="N4" s="33" t="s">
        <v>23</v>
      </c>
      <c r="O4" s="34"/>
    </row>
    <row r="5" spans="1:15" s="10" customFormat="1" ht="27.75" customHeight="1">
      <c r="A5" s="19">
        <v>2</v>
      </c>
      <c r="B5" s="20" t="s">
        <v>24</v>
      </c>
      <c r="C5" s="20" t="s">
        <v>18</v>
      </c>
      <c r="D5" s="21" t="s">
        <v>25</v>
      </c>
      <c r="E5" s="22" t="s">
        <v>20</v>
      </c>
      <c r="F5" s="23">
        <f aca="true" t="shared" si="1" ref="F5:F14">1900*2</f>
        <v>3800</v>
      </c>
      <c r="G5" s="23">
        <f aca="true" t="shared" si="2" ref="G5:G14">508.64*2</f>
        <v>1017.28</v>
      </c>
      <c r="H5" s="23">
        <f aca="true" t="shared" si="3" ref="H5:H14">22.25*2</f>
        <v>44.5</v>
      </c>
      <c r="I5" s="23">
        <f aca="true" t="shared" si="4" ref="I5:I14">254.32*2</f>
        <v>508.64</v>
      </c>
      <c r="J5" s="23">
        <f aca="true" t="shared" si="5" ref="J5:J14">6.36*2</f>
        <v>12.72</v>
      </c>
      <c r="K5" s="23">
        <f t="shared" si="0"/>
        <v>5383.14</v>
      </c>
      <c r="L5" s="32" t="s">
        <v>26</v>
      </c>
      <c r="M5" s="19" t="s">
        <v>22</v>
      </c>
      <c r="N5" s="33" t="s">
        <v>23</v>
      </c>
      <c r="O5" s="34"/>
    </row>
    <row r="6" spans="1:15" s="10" customFormat="1" ht="27.75" customHeight="1">
      <c r="A6" s="19">
        <v>3</v>
      </c>
      <c r="B6" s="20" t="s">
        <v>27</v>
      </c>
      <c r="C6" s="20" t="s">
        <v>18</v>
      </c>
      <c r="D6" s="21" t="s">
        <v>28</v>
      </c>
      <c r="E6" s="22" t="s">
        <v>20</v>
      </c>
      <c r="F6" s="23">
        <f t="shared" si="1"/>
        <v>3800</v>
      </c>
      <c r="G6" s="23">
        <f t="shared" si="2"/>
        <v>1017.28</v>
      </c>
      <c r="H6" s="23">
        <f t="shared" si="3"/>
        <v>44.5</v>
      </c>
      <c r="I6" s="23">
        <f t="shared" si="4"/>
        <v>508.64</v>
      </c>
      <c r="J6" s="23">
        <f t="shared" si="5"/>
        <v>12.72</v>
      </c>
      <c r="K6" s="23">
        <f t="shared" si="0"/>
        <v>5383.14</v>
      </c>
      <c r="L6" s="32" t="s">
        <v>29</v>
      </c>
      <c r="M6" s="19" t="s">
        <v>22</v>
      </c>
      <c r="N6" s="33" t="s">
        <v>30</v>
      </c>
      <c r="O6" s="34"/>
    </row>
    <row r="7" spans="1:15" s="10" customFormat="1" ht="27.75" customHeight="1">
      <c r="A7" s="19">
        <v>4</v>
      </c>
      <c r="B7" s="20" t="s">
        <v>31</v>
      </c>
      <c r="C7" s="20" t="s">
        <v>18</v>
      </c>
      <c r="D7" s="21" t="s">
        <v>32</v>
      </c>
      <c r="E7" s="22" t="s">
        <v>20</v>
      </c>
      <c r="F7" s="23">
        <f t="shared" si="1"/>
        <v>3800</v>
      </c>
      <c r="G7" s="23">
        <f t="shared" si="2"/>
        <v>1017.28</v>
      </c>
      <c r="H7" s="23">
        <f t="shared" si="3"/>
        <v>44.5</v>
      </c>
      <c r="I7" s="23">
        <f t="shared" si="4"/>
        <v>508.64</v>
      </c>
      <c r="J7" s="23">
        <f t="shared" si="5"/>
        <v>12.72</v>
      </c>
      <c r="K7" s="23">
        <f t="shared" si="0"/>
        <v>5383.14</v>
      </c>
      <c r="L7" s="32" t="s">
        <v>33</v>
      </c>
      <c r="M7" s="19" t="s">
        <v>22</v>
      </c>
      <c r="N7" s="33" t="s">
        <v>34</v>
      </c>
      <c r="O7" s="34"/>
    </row>
    <row r="8" spans="1:15" s="10" customFormat="1" ht="27.75" customHeight="1">
      <c r="A8" s="19">
        <v>5</v>
      </c>
      <c r="B8" s="20" t="s">
        <v>35</v>
      </c>
      <c r="C8" s="20" t="s">
        <v>36</v>
      </c>
      <c r="D8" s="21" t="s">
        <v>37</v>
      </c>
      <c r="E8" s="22" t="s">
        <v>20</v>
      </c>
      <c r="F8" s="23">
        <f t="shared" si="1"/>
        <v>3800</v>
      </c>
      <c r="G8" s="23">
        <f t="shared" si="2"/>
        <v>1017.28</v>
      </c>
      <c r="H8" s="23">
        <f t="shared" si="3"/>
        <v>44.5</v>
      </c>
      <c r="I8" s="23">
        <f t="shared" si="4"/>
        <v>508.64</v>
      </c>
      <c r="J8" s="23">
        <f t="shared" si="5"/>
        <v>12.72</v>
      </c>
      <c r="K8" s="23">
        <f t="shared" si="0"/>
        <v>5383.14</v>
      </c>
      <c r="L8" s="32" t="s">
        <v>38</v>
      </c>
      <c r="M8" s="19" t="s">
        <v>22</v>
      </c>
      <c r="N8" s="33" t="s">
        <v>34</v>
      </c>
      <c r="O8" s="34"/>
    </row>
    <row r="9" spans="1:15" s="10" customFormat="1" ht="27.75" customHeight="1">
      <c r="A9" s="19">
        <v>6</v>
      </c>
      <c r="B9" s="20" t="s">
        <v>39</v>
      </c>
      <c r="C9" s="20" t="s">
        <v>18</v>
      </c>
      <c r="D9" s="21" t="s">
        <v>40</v>
      </c>
      <c r="E9" s="22" t="s">
        <v>20</v>
      </c>
      <c r="F9" s="23">
        <f t="shared" si="1"/>
        <v>3800</v>
      </c>
      <c r="G9" s="23">
        <f t="shared" si="2"/>
        <v>1017.28</v>
      </c>
      <c r="H9" s="23">
        <f t="shared" si="3"/>
        <v>44.5</v>
      </c>
      <c r="I9" s="23">
        <f t="shared" si="4"/>
        <v>508.64</v>
      </c>
      <c r="J9" s="23">
        <f t="shared" si="5"/>
        <v>12.72</v>
      </c>
      <c r="K9" s="23">
        <f t="shared" si="0"/>
        <v>5383.14</v>
      </c>
      <c r="L9" s="32" t="s">
        <v>41</v>
      </c>
      <c r="M9" s="19" t="s">
        <v>22</v>
      </c>
      <c r="N9" s="33" t="s">
        <v>42</v>
      </c>
      <c r="O9" s="34"/>
    </row>
    <row r="10" spans="1:15" s="10" customFormat="1" ht="27.75" customHeight="1">
      <c r="A10" s="19">
        <v>7</v>
      </c>
      <c r="B10" s="20" t="s">
        <v>43</v>
      </c>
      <c r="C10" s="20" t="s">
        <v>18</v>
      </c>
      <c r="D10" s="21" t="s">
        <v>44</v>
      </c>
      <c r="E10" s="22" t="s">
        <v>20</v>
      </c>
      <c r="F10" s="23">
        <f t="shared" si="1"/>
        <v>3800</v>
      </c>
      <c r="G10" s="23">
        <f t="shared" si="2"/>
        <v>1017.28</v>
      </c>
      <c r="H10" s="23">
        <f t="shared" si="3"/>
        <v>44.5</v>
      </c>
      <c r="I10" s="23">
        <f t="shared" si="4"/>
        <v>508.64</v>
      </c>
      <c r="J10" s="23">
        <f t="shared" si="5"/>
        <v>12.72</v>
      </c>
      <c r="K10" s="23">
        <f t="shared" si="0"/>
        <v>5383.14</v>
      </c>
      <c r="L10" s="32" t="s">
        <v>45</v>
      </c>
      <c r="M10" s="19" t="s">
        <v>22</v>
      </c>
      <c r="N10" s="33" t="s">
        <v>42</v>
      </c>
      <c r="O10" s="34"/>
    </row>
    <row r="11" spans="1:15" s="10" customFormat="1" ht="27.75" customHeight="1">
      <c r="A11" s="19">
        <v>8</v>
      </c>
      <c r="B11" s="20" t="s">
        <v>46</v>
      </c>
      <c r="C11" s="20" t="s">
        <v>36</v>
      </c>
      <c r="D11" s="21" t="s">
        <v>47</v>
      </c>
      <c r="E11" s="22" t="s">
        <v>20</v>
      </c>
      <c r="F11" s="23">
        <f t="shared" si="1"/>
        <v>3800</v>
      </c>
      <c r="G11" s="23">
        <f t="shared" si="2"/>
        <v>1017.28</v>
      </c>
      <c r="H11" s="23">
        <f t="shared" si="3"/>
        <v>44.5</v>
      </c>
      <c r="I11" s="23">
        <f t="shared" si="4"/>
        <v>508.64</v>
      </c>
      <c r="J11" s="23">
        <f t="shared" si="5"/>
        <v>12.72</v>
      </c>
      <c r="K11" s="23">
        <f t="shared" si="0"/>
        <v>5383.14</v>
      </c>
      <c r="L11" s="32" t="s">
        <v>48</v>
      </c>
      <c r="M11" s="19" t="s">
        <v>22</v>
      </c>
      <c r="N11" s="33" t="s">
        <v>42</v>
      </c>
      <c r="O11" s="34"/>
    </row>
    <row r="12" spans="1:15" s="10" customFormat="1" ht="27.75" customHeight="1">
      <c r="A12" s="19">
        <v>9</v>
      </c>
      <c r="B12" s="20" t="s">
        <v>49</v>
      </c>
      <c r="C12" s="20" t="s">
        <v>18</v>
      </c>
      <c r="D12" s="21" t="s">
        <v>50</v>
      </c>
      <c r="E12" s="22" t="s">
        <v>20</v>
      </c>
      <c r="F12" s="23">
        <f t="shared" si="1"/>
        <v>3800</v>
      </c>
      <c r="G12" s="23">
        <f t="shared" si="2"/>
        <v>1017.28</v>
      </c>
      <c r="H12" s="23">
        <f t="shared" si="3"/>
        <v>44.5</v>
      </c>
      <c r="I12" s="23">
        <f t="shared" si="4"/>
        <v>508.64</v>
      </c>
      <c r="J12" s="23">
        <f t="shared" si="5"/>
        <v>12.72</v>
      </c>
      <c r="K12" s="23">
        <f t="shared" si="0"/>
        <v>5383.14</v>
      </c>
      <c r="L12" s="32" t="s">
        <v>51</v>
      </c>
      <c r="M12" s="19" t="s">
        <v>22</v>
      </c>
      <c r="N12" s="33" t="s">
        <v>52</v>
      </c>
      <c r="O12" s="34"/>
    </row>
    <row r="13" spans="1:15" s="10" customFormat="1" ht="27.75" customHeight="1">
      <c r="A13" s="19">
        <v>10</v>
      </c>
      <c r="B13" s="20" t="s">
        <v>53</v>
      </c>
      <c r="C13" s="20" t="s">
        <v>18</v>
      </c>
      <c r="D13" s="21" t="s">
        <v>54</v>
      </c>
      <c r="E13" s="22" t="s">
        <v>20</v>
      </c>
      <c r="F13" s="23">
        <f t="shared" si="1"/>
        <v>3800</v>
      </c>
      <c r="G13" s="23">
        <f t="shared" si="2"/>
        <v>1017.28</v>
      </c>
      <c r="H13" s="23">
        <f t="shared" si="3"/>
        <v>44.5</v>
      </c>
      <c r="I13" s="23">
        <f t="shared" si="4"/>
        <v>508.64</v>
      </c>
      <c r="J13" s="23">
        <f t="shared" si="5"/>
        <v>12.72</v>
      </c>
      <c r="K13" s="23">
        <f t="shared" si="0"/>
        <v>5383.14</v>
      </c>
      <c r="L13" s="32" t="s">
        <v>55</v>
      </c>
      <c r="M13" s="19" t="s">
        <v>22</v>
      </c>
      <c r="N13" s="33" t="s">
        <v>52</v>
      </c>
      <c r="O13" s="34"/>
    </row>
    <row r="14" spans="1:15" s="10" customFormat="1" ht="27.75" customHeight="1">
      <c r="A14" s="19">
        <v>11</v>
      </c>
      <c r="B14" s="20" t="s">
        <v>56</v>
      </c>
      <c r="C14" s="20" t="s">
        <v>36</v>
      </c>
      <c r="D14" s="24" t="s">
        <v>57</v>
      </c>
      <c r="E14" s="22" t="s">
        <v>20</v>
      </c>
      <c r="F14" s="23">
        <f t="shared" si="1"/>
        <v>3800</v>
      </c>
      <c r="G14" s="23">
        <f t="shared" si="2"/>
        <v>1017.28</v>
      </c>
      <c r="H14" s="23">
        <f t="shared" si="3"/>
        <v>44.5</v>
      </c>
      <c r="I14" s="23">
        <f t="shared" si="4"/>
        <v>508.64</v>
      </c>
      <c r="J14" s="23">
        <f t="shared" si="5"/>
        <v>12.72</v>
      </c>
      <c r="K14" s="23">
        <f aca="true" t="shared" si="6" ref="K14:K32">SUM(F14:J14)</f>
        <v>5383.14</v>
      </c>
      <c r="L14" s="32" t="s">
        <v>58</v>
      </c>
      <c r="M14" s="19" t="s">
        <v>22</v>
      </c>
      <c r="N14" s="33" t="s">
        <v>52</v>
      </c>
      <c r="O14" s="34"/>
    </row>
    <row r="15" spans="1:15" s="10" customFormat="1" ht="27.75" customHeight="1">
      <c r="A15" s="19">
        <v>12</v>
      </c>
      <c r="B15" s="20" t="s">
        <v>59</v>
      </c>
      <c r="C15" s="20" t="s">
        <v>36</v>
      </c>
      <c r="D15" s="24" t="s">
        <v>60</v>
      </c>
      <c r="E15" s="22" t="s">
        <v>20</v>
      </c>
      <c r="F15" s="23">
        <f aca="true" t="shared" si="7" ref="F15:F27">1900*2</f>
        <v>3800</v>
      </c>
      <c r="G15" s="23">
        <f aca="true" t="shared" si="8" ref="G15:G27">508.64*2</f>
        <v>1017.28</v>
      </c>
      <c r="H15" s="23">
        <f aca="true" t="shared" si="9" ref="H15:H27">22.25*2</f>
        <v>44.5</v>
      </c>
      <c r="I15" s="23">
        <f aca="true" t="shared" si="10" ref="I15:I27">254.32*2</f>
        <v>508.64</v>
      </c>
      <c r="J15" s="23">
        <f aca="true" t="shared" si="11" ref="J15:J27">6.36*2</f>
        <v>12.72</v>
      </c>
      <c r="K15" s="23">
        <f t="shared" si="6"/>
        <v>5383.14</v>
      </c>
      <c r="L15" s="32" t="s">
        <v>61</v>
      </c>
      <c r="M15" s="19" t="s">
        <v>22</v>
      </c>
      <c r="N15" s="33" t="s">
        <v>52</v>
      </c>
      <c r="O15" s="34"/>
    </row>
    <row r="16" spans="1:15" s="10" customFormat="1" ht="27.75" customHeight="1">
      <c r="A16" s="19">
        <v>13</v>
      </c>
      <c r="B16" s="20" t="s">
        <v>62</v>
      </c>
      <c r="C16" s="20" t="s">
        <v>18</v>
      </c>
      <c r="D16" s="24" t="s">
        <v>63</v>
      </c>
      <c r="E16" s="22" t="s">
        <v>20</v>
      </c>
      <c r="F16" s="23">
        <f t="shared" si="7"/>
        <v>3800</v>
      </c>
      <c r="G16" s="23">
        <f t="shared" si="8"/>
        <v>1017.28</v>
      </c>
      <c r="H16" s="23">
        <f t="shared" si="9"/>
        <v>44.5</v>
      </c>
      <c r="I16" s="23">
        <f t="shared" si="10"/>
        <v>508.64</v>
      </c>
      <c r="J16" s="23">
        <f t="shared" si="11"/>
        <v>12.72</v>
      </c>
      <c r="K16" s="23">
        <f t="shared" si="6"/>
        <v>5383.14</v>
      </c>
      <c r="L16" s="32" t="s">
        <v>64</v>
      </c>
      <c r="M16" s="19" t="s">
        <v>22</v>
      </c>
      <c r="N16" s="33" t="s">
        <v>52</v>
      </c>
      <c r="O16" s="34"/>
    </row>
    <row r="17" spans="1:15" s="10" customFormat="1" ht="27.75" customHeight="1">
      <c r="A17" s="19">
        <v>14</v>
      </c>
      <c r="B17" s="20" t="s">
        <v>65</v>
      </c>
      <c r="C17" s="20" t="s">
        <v>18</v>
      </c>
      <c r="D17" s="24" t="s">
        <v>66</v>
      </c>
      <c r="E17" s="22" t="s">
        <v>20</v>
      </c>
      <c r="F17" s="23">
        <f t="shared" si="7"/>
        <v>3800</v>
      </c>
      <c r="G17" s="23">
        <f t="shared" si="8"/>
        <v>1017.28</v>
      </c>
      <c r="H17" s="23">
        <f t="shared" si="9"/>
        <v>44.5</v>
      </c>
      <c r="I17" s="23">
        <f t="shared" si="10"/>
        <v>508.64</v>
      </c>
      <c r="J17" s="23">
        <f t="shared" si="11"/>
        <v>12.72</v>
      </c>
      <c r="K17" s="23">
        <f t="shared" si="6"/>
        <v>5383.14</v>
      </c>
      <c r="L17" s="32" t="s">
        <v>67</v>
      </c>
      <c r="M17" s="19" t="s">
        <v>22</v>
      </c>
      <c r="N17" s="33" t="s">
        <v>68</v>
      </c>
      <c r="O17" s="34"/>
    </row>
    <row r="18" spans="1:15" s="10" customFormat="1" ht="27.75" customHeight="1">
      <c r="A18" s="19">
        <v>15</v>
      </c>
      <c r="B18" s="20" t="s">
        <v>69</v>
      </c>
      <c r="C18" s="20" t="s">
        <v>18</v>
      </c>
      <c r="D18" s="24" t="s">
        <v>70</v>
      </c>
      <c r="E18" s="22" t="s">
        <v>20</v>
      </c>
      <c r="F18" s="23">
        <f t="shared" si="7"/>
        <v>3800</v>
      </c>
      <c r="G18" s="23">
        <f t="shared" si="8"/>
        <v>1017.28</v>
      </c>
      <c r="H18" s="23">
        <f t="shared" si="9"/>
        <v>44.5</v>
      </c>
      <c r="I18" s="23">
        <f t="shared" si="10"/>
        <v>508.64</v>
      </c>
      <c r="J18" s="23">
        <f t="shared" si="11"/>
        <v>12.72</v>
      </c>
      <c r="K18" s="23">
        <f t="shared" si="6"/>
        <v>5383.14</v>
      </c>
      <c r="L18" s="32" t="s">
        <v>71</v>
      </c>
      <c r="M18" s="19" t="s">
        <v>22</v>
      </c>
      <c r="N18" s="33" t="s">
        <v>68</v>
      </c>
      <c r="O18" s="34"/>
    </row>
    <row r="19" spans="1:15" s="10" customFormat="1" ht="27.75" customHeight="1">
      <c r="A19" s="19">
        <v>16</v>
      </c>
      <c r="B19" s="20" t="s">
        <v>72</v>
      </c>
      <c r="C19" s="20" t="s">
        <v>36</v>
      </c>
      <c r="D19" s="24" t="s">
        <v>73</v>
      </c>
      <c r="E19" s="22" t="s">
        <v>20</v>
      </c>
      <c r="F19" s="23">
        <f t="shared" si="7"/>
        <v>3800</v>
      </c>
      <c r="G19" s="23">
        <f t="shared" si="8"/>
        <v>1017.28</v>
      </c>
      <c r="H19" s="23">
        <f t="shared" si="9"/>
        <v>44.5</v>
      </c>
      <c r="I19" s="23">
        <f t="shared" si="10"/>
        <v>508.64</v>
      </c>
      <c r="J19" s="23">
        <f t="shared" si="11"/>
        <v>12.72</v>
      </c>
      <c r="K19" s="23">
        <f t="shared" si="6"/>
        <v>5383.14</v>
      </c>
      <c r="L19" s="32" t="s">
        <v>74</v>
      </c>
      <c r="M19" s="19" t="s">
        <v>22</v>
      </c>
      <c r="N19" s="33" t="s">
        <v>68</v>
      </c>
      <c r="O19" s="34"/>
    </row>
    <row r="20" spans="1:15" s="10" customFormat="1" ht="27.75" customHeight="1">
      <c r="A20" s="19">
        <v>17</v>
      </c>
      <c r="B20" s="20" t="s">
        <v>75</v>
      </c>
      <c r="C20" s="20" t="s">
        <v>36</v>
      </c>
      <c r="D20" s="24" t="s">
        <v>76</v>
      </c>
      <c r="E20" s="22" t="s">
        <v>20</v>
      </c>
      <c r="F20" s="23">
        <f t="shared" si="7"/>
        <v>3800</v>
      </c>
      <c r="G20" s="23">
        <f t="shared" si="8"/>
        <v>1017.28</v>
      </c>
      <c r="H20" s="23">
        <f t="shared" si="9"/>
        <v>44.5</v>
      </c>
      <c r="I20" s="23">
        <f t="shared" si="10"/>
        <v>508.64</v>
      </c>
      <c r="J20" s="23">
        <f t="shared" si="11"/>
        <v>12.72</v>
      </c>
      <c r="K20" s="23">
        <f t="shared" si="6"/>
        <v>5383.14</v>
      </c>
      <c r="L20" s="32" t="s">
        <v>77</v>
      </c>
      <c r="M20" s="19" t="s">
        <v>22</v>
      </c>
      <c r="N20" s="33" t="s">
        <v>68</v>
      </c>
      <c r="O20" s="34"/>
    </row>
    <row r="21" spans="1:15" s="10" customFormat="1" ht="27.75" customHeight="1">
      <c r="A21" s="19">
        <v>18</v>
      </c>
      <c r="B21" s="20" t="s">
        <v>78</v>
      </c>
      <c r="C21" s="20" t="s">
        <v>18</v>
      </c>
      <c r="D21" s="24" t="s">
        <v>79</v>
      </c>
      <c r="E21" s="22" t="s">
        <v>20</v>
      </c>
      <c r="F21" s="23">
        <f t="shared" si="7"/>
        <v>3800</v>
      </c>
      <c r="G21" s="23">
        <f t="shared" si="8"/>
        <v>1017.28</v>
      </c>
      <c r="H21" s="23">
        <f t="shared" si="9"/>
        <v>44.5</v>
      </c>
      <c r="I21" s="23">
        <f t="shared" si="10"/>
        <v>508.64</v>
      </c>
      <c r="J21" s="23">
        <f t="shared" si="11"/>
        <v>12.72</v>
      </c>
      <c r="K21" s="23">
        <f t="shared" si="6"/>
        <v>5383.14</v>
      </c>
      <c r="L21" s="32" t="s">
        <v>80</v>
      </c>
      <c r="M21" s="19" t="s">
        <v>22</v>
      </c>
      <c r="N21" s="33" t="s">
        <v>81</v>
      </c>
      <c r="O21" s="34"/>
    </row>
    <row r="22" spans="1:15" s="10" customFormat="1" ht="27.75" customHeight="1">
      <c r="A22" s="19">
        <v>19</v>
      </c>
      <c r="B22" s="20" t="s">
        <v>82</v>
      </c>
      <c r="C22" s="20" t="s">
        <v>18</v>
      </c>
      <c r="D22" s="24" t="s">
        <v>83</v>
      </c>
      <c r="E22" s="22" t="s">
        <v>20</v>
      </c>
      <c r="F22" s="23">
        <f t="shared" si="7"/>
        <v>3800</v>
      </c>
      <c r="G22" s="23">
        <f t="shared" si="8"/>
        <v>1017.28</v>
      </c>
      <c r="H22" s="23">
        <f t="shared" si="9"/>
        <v>44.5</v>
      </c>
      <c r="I22" s="23">
        <f t="shared" si="10"/>
        <v>508.64</v>
      </c>
      <c r="J22" s="23">
        <f t="shared" si="11"/>
        <v>12.72</v>
      </c>
      <c r="K22" s="23">
        <f t="shared" si="6"/>
        <v>5383.14</v>
      </c>
      <c r="L22" s="32" t="s">
        <v>84</v>
      </c>
      <c r="M22" s="19" t="s">
        <v>22</v>
      </c>
      <c r="N22" s="33" t="s">
        <v>81</v>
      </c>
      <c r="O22" s="34"/>
    </row>
    <row r="23" spans="1:15" s="10" customFormat="1" ht="27.75" customHeight="1">
      <c r="A23" s="19">
        <v>20</v>
      </c>
      <c r="B23" s="20" t="s">
        <v>85</v>
      </c>
      <c r="C23" s="20" t="s">
        <v>18</v>
      </c>
      <c r="D23" s="24" t="s">
        <v>86</v>
      </c>
      <c r="E23" s="22" t="s">
        <v>20</v>
      </c>
      <c r="F23" s="23">
        <f t="shared" si="7"/>
        <v>3800</v>
      </c>
      <c r="G23" s="23">
        <f t="shared" si="8"/>
        <v>1017.28</v>
      </c>
      <c r="H23" s="23">
        <f t="shared" si="9"/>
        <v>44.5</v>
      </c>
      <c r="I23" s="23">
        <f t="shared" si="10"/>
        <v>508.64</v>
      </c>
      <c r="J23" s="23">
        <f t="shared" si="11"/>
        <v>12.72</v>
      </c>
      <c r="K23" s="23">
        <f t="shared" si="6"/>
        <v>5383.14</v>
      </c>
      <c r="L23" s="32" t="s">
        <v>87</v>
      </c>
      <c r="M23" s="19" t="s">
        <v>22</v>
      </c>
      <c r="N23" s="33" t="s">
        <v>81</v>
      </c>
      <c r="O23" s="34"/>
    </row>
    <row r="24" spans="1:15" s="10" customFormat="1" ht="27.75" customHeight="1">
      <c r="A24" s="19">
        <v>21</v>
      </c>
      <c r="B24" s="20" t="s">
        <v>88</v>
      </c>
      <c r="C24" s="20" t="s">
        <v>18</v>
      </c>
      <c r="D24" s="24" t="s">
        <v>89</v>
      </c>
      <c r="E24" s="22" t="s">
        <v>20</v>
      </c>
      <c r="F24" s="23">
        <f t="shared" si="7"/>
        <v>3800</v>
      </c>
      <c r="G24" s="23">
        <f t="shared" si="8"/>
        <v>1017.28</v>
      </c>
      <c r="H24" s="23">
        <f t="shared" si="9"/>
        <v>44.5</v>
      </c>
      <c r="I24" s="23">
        <f t="shared" si="10"/>
        <v>508.64</v>
      </c>
      <c r="J24" s="23">
        <f t="shared" si="11"/>
        <v>12.72</v>
      </c>
      <c r="K24" s="23">
        <f t="shared" si="6"/>
        <v>5383.14</v>
      </c>
      <c r="L24" s="32" t="s">
        <v>90</v>
      </c>
      <c r="M24" s="19" t="s">
        <v>22</v>
      </c>
      <c r="N24" s="33" t="s">
        <v>81</v>
      </c>
      <c r="O24" s="34"/>
    </row>
    <row r="25" spans="1:15" s="10" customFormat="1" ht="27.75" customHeight="1">
      <c r="A25" s="19">
        <v>22</v>
      </c>
      <c r="B25" s="20" t="s">
        <v>91</v>
      </c>
      <c r="C25" s="20" t="s">
        <v>18</v>
      </c>
      <c r="D25" s="24" t="s">
        <v>92</v>
      </c>
      <c r="E25" s="22" t="s">
        <v>20</v>
      </c>
      <c r="F25" s="23">
        <f t="shared" si="7"/>
        <v>3800</v>
      </c>
      <c r="G25" s="23">
        <f t="shared" si="8"/>
        <v>1017.28</v>
      </c>
      <c r="H25" s="23">
        <f t="shared" si="9"/>
        <v>44.5</v>
      </c>
      <c r="I25" s="23">
        <f t="shared" si="10"/>
        <v>508.64</v>
      </c>
      <c r="J25" s="23">
        <f t="shared" si="11"/>
        <v>12.72</v>
      </c>
      <c r="K25" s="23">
        <f t="shared" si="6"/>
        <v>5383.14</v>
      </c>
      <c r="L25" s="32" t="s">
        <v>93</v>
      </c>
      <c r="M25" s="19" t="s">
        <v>22</v>
      </c>
      <c r="N25" s="33" t="s">
        <v>94</v>
      </c>
      <c r="O25" s="34"/>
    </row>
    <row r="26" spans="1:15" s="10" customFormat="1" ht="27.75" customHeight="1">
      <c r="A26" s="19">
        <v>23</v>
      </c>
      <c r="B26" s="20" t="s">
        <v>95</v>
      </c>
      <c r="C26" s="20" t="s">
        <v>18</v>
      </c>
      <c r="D26" s="24" t="s">
        <v>96</v>
      </c>
      <c r="E26" s="22" t="s">
        <v>20</v>
      </c>
      <c r="F26" s="23">
        <f t="shared" si="7"/>
        <v>3800</v>
      </c>
      <c r="G26" s="23">
        <f t="shared" si="8"/>
        <v>1017.28</v>
      </c>
      <c r="H26" s="23">
        <f t="shared" si="9"/>
        <v>44.5</v>
      </c>
      <c r="I26" s="23">
        <f t="shared" si="10"/>
        <v>508.64</v>
      </c>
      <c r="J26" s="23">
        <f t="shared" si="11"/>
        <v>12.72</v>
      </c>
      <c r="K26" s="23">
        <f t="shared" si="6"/>
        <v>5383.14</v>
      </c>
      <c r="L26" s="32" t="s">
        <v>97</v>
      </c>
      <c r="M26" s="19" t="s">
        <v>22</v>
      </c>
      <c r="N26" s="33" t="s">
        <v>94</v>
      </c>
      <c r="O26" s="34"/>
    </row>
    <row r="27" spans="1:15" s="10" customFormat="1" ht="27.75" customHeight="1">
      <c r="A27" s="19">
        <v>24</v>
      </c>
      <c r="B27" s="20" t="s">
        <v>98</v>
      </c>
      <c r="C27" s="20" t="s">
        <v>36</v>
      </c>
      <c r="D27" s="24" t="s">
        <v>99</v>
      </c>
      <c r="E27" s="22" t="s">
        <v>20</v>
      </c>
      <c r="F27" s="23">
        <f t="shared" si="7"/>
        <v>3800</v>
      </c>
      <c r="G27" s="23">
        <f t="shared" si="8"/>
        <v>1017.28</v>
      </c>
      <c r="H27" s="23">
        <f t="shared" si="9"/>
        <v>44.5</v>
      </c>
      <c r="I27" s="23">
        <f t="shared" si="10"/>
        <v>508.64</v>
      </c>
      <c r="J27" s="23">
        <f t="shared" si="11"/>
        <v>12.72</v>
      </c>
      <c r="K27" s="23">
        <f t="shared" si="6"/>
        <v>5383.14</v>
      </c>
      <c r="L27" s="32" t="s">
        <v>100</v>
      </c>
      <c r="M27" s="19" t="s">
        <v>22</v>
      </c>
      <c r="N27" s="33" t="s">
        <v>94</v>
      </c>
      <c r="O27" s="34"/>
    </row>
    <row r="28" spans="1:15" s="10" customFormat="1" ht="27.75" customHeight="1">
      <c r="A28" s="25" t="s">
        <v>16</v>
      </c>
      <c r="B28" s="26"/>
      <c r="C28" s="26"/>
      <c r="D28" s="26"/>
      <c r="E28" s="27"/>
      <c r="F28" s="28">
        <f aca="true" t="shared" si="12" ref="F28:K28">SUM(F4:F27)</f>
        <v>91200</v>
      </c>
      <c r="G28" s="28">
        <f t="shared" si="12"/>
        <v>24414.719999999994</v>
      </c>
      <c r="H28" s="28">
        <f t="shared" si="12"/>
        <v>1068</v>
      </c>
      <c r="I28" s="28">
        <f t="shared" si="12"/>
        <v>12207.359999999997</v>
      </c>
      <c r="J28" s="28">
        <f t="shared" si="12"/>
        <v>305.2800000000001</v>
      </c>
      <c r="K28" s="28">
        <f t="shared" si="12"/>
        <v>129195.36</v>
      </c>
      <c r="L28" s="23"/>
      <c r="M28" s="23"/>
      <c r="N28" s="16"/>
      <c r="O28" s="34"/>
    </row>
    <row r="29" spans="1:14" s="10" customFormat="1" ht="27.75" customHeight="1">
      <c r="A29" s="29" t="s">
        <v>101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5"/>
      <c r="N29" s="14"/>
    </row>
    <row r="30" spans="1:15" s="10" customFormat="1" ht="27.75" customHeight="1">
      <c r="A30" s="29" t="s">
        <v>102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2"/>
      <c r="N30" s="14"/>
      <c r="O30" s="12"/>
    </row>
  </sheetData>
  <sheetProtection/>
  <mergeCells count="15">
    <mergeCell ref="A1:O1"/>
    <mergeCell ref="F2:K2"/>
    <mergeCell ref="A28:E28"/>
    <mergeCell ref="L28:M28"/>
    <mergeCell ref="A29:L29"/>
    <mergeCell ref="A30:L30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4:B27 B29:B65536">
    <cfRule type="expression" priority="1" dxfId="0" stopIfTrue="1">
      <formula>AND(COUNTIF($B$4:$B$27,B4)+COUNTIF($B$29:$B$65536,B4)&gt;1,NOT(ISBLANK(B4)))</formula>
    </cfRule>
  </conditionalFormatting>
  <printOptions horizontalCentered="1"/>
  <pageMargins left="0.03888888888888889" right="0.03888888888888889" top="0" bottom="0" header="0.3145833333333333" footer="0.3145833333333333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D12" sqref="D12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3" t="s">
        <v>103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spans="1:13" ht="32.25" customHeight="1">
      <c r="A2" s="3"/>
      <c r="B2" s="3"/>
      <c r="C2" s="3"/>
      <c r="D2" s="3"/>
      <c r="E2" s="3"/>
      <c r="F2" s="3"/>
      <c r="G2" s="3"/>
      <c r="H2" s="3"/>
      <c r="I2" s="3"/>
      <c r="J2" s="8"/>
      <c r="K2" s="8"/>
      <c r="L2" s="8"/>
      <c r="M2" s="8"/>
    </row>
    <row r="3" spans="1:12" s="1" customFormat="1" ht="45" customHeight="1">
      <c r="A3" s="4" t="s">
        <v>104</v>
      </c>
      <c r="B3" s="4"/>
      <c r="C3" s="4"/>
      <c r="D3" s="4"/>
      <c r="E3" s="4"/>
      <c r="F3" s="4"/>
      <c r="G3" s="4"/>
      <c r="H3" s="4"/>
      <c r="I3" s="4"/>
      <c r="J3" s="9"/>
      <c r="K3" s="9"/>
      <c r="L3" s="9"/>
    </row>
    <row r="4" spans="1:12" s="1" customFormat="1" ht="45" customHeight="1">
      <c r="A4" s="5" t="s">
        <v>105</v>
      </c>
      <c r="B4" s="5">
        <f>'湛河区'!K28</f>
        <v>129195.36</v>
      </c>
      <c r="C4" s="5" t="s">
        <v>106</v>
      </c>
      <c r="D4" s="5"/>
      <c r="E4" s="5"/>
      <c r="F4" s="5"/>
      <c r="G4" s="5"/>
      <c r="H4" s="5"/>
      <c r="I4" s="5"/>
      <c r="J4" s="9"/>
      <c r="K4" s="9"/>
      <c r="L4" s="9"/>
    </row>
    <row r="5" spans="1:13" s="1" customFormat="1" ht="45" customHeight="1">
      <c r="A5" s="4" t="s">
        <v>107</v>
      </c>
      <c r="B5" s="4"/>
      <c r="C5" s="4"/>
      <c r="D5" s="4"/>
      <c r="E5" s="4"/>
      <c r="F5" s="4"/>
      <c r="G5" s="4"/>
      <c r="H5" s="4"/>
      <c r="I5" s="4"/>
      <c r="J5" s="9"/>
      <c r="K5" s="9"/>
      <c r="L5" s="9"/>
      <c r="M5" s="9"/>
    </row>
    <row r="6" spans="1:13" s="1" customFormat="1" ht="45" customHeight="1">
      <c r="A6" s="4" t="s">
        <v>108</v>
      </c>
      <c r="B6" s="4"/>
      <c r="C6" s="4"/>
      <c r="D6" s="4"/>
      <c r="E6" s="4"/>
      <c r="F6" s="4"/>
      <c r="G6" s="4"/>
      <c r="H6" s="4"/>
      <c r="I6" s="4"/>
      <c r="J6" s="9"/>
      <c r="K6" s="9"/>
      <c r="L6" s="9"/>
      <c r="M6" s="9"/>
    </row>
    <row r="7" ht="27" customHeight="1"/>
    <row r="8" spans="1:9" s="2" customFormat="1" ht="27" customHeight="1">
      <c r="A8" s="6" t="s">
        <v>109</v>
      </c>
      <c r="B8" s="7"/>
      <c r="C8" s="7"/>
      <c r="D8" s="7"/>
      <c r="E8" s="7"/>
      <c r="F8" s="7"/>
      <c r="G8" s="7"/>
      <c r="H8" s="7"/>
      <c r="I8" s="7"/>
    </row>
    <row r="9" spans="1:9" s="2" customFormat="1" ht="27" customHeight="1">
      <c r="A9" s="6" t="s">
        <v>110</v>
      </c>
      <c r="B9" s="7"/>
      <c r="C9" s="7"/>
      <c r="D9" s="7"/>
      <c r="E9" s="7"/>
      <c r="F9" s="7"/>
      <c r="G9" s="7"/>
      <c r="H9" s="7"/>
      <c r="I9" s="7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2022-04-02T01:46:24Z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2D63598A2A524D2E80CD5FDA059668BA</vt:lpwstr>
  </property>
</Properties>
</file>