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湛河区" sheetId="2" r:id="rId1"/>
    <sheet name="湛河区1" sheetId="6" r:id="rId2"/>
  </sheets>
  <definedNames>
    <definedName name="_xlnm.Print_Titles" localSheetId="0">湛河区!$1:$4</definedName>
  </definedNames>
  <calcPr calcId="144525"/>
</workbook>
</file>

<file path=xl/sharedStrings.xml><?xml version="1.0" encoding="utf-8"?>
<sst xmlns="http://schemas.openxmlformats.org/spreadsheetml/2006/main" count="306">
  <si>
    <t>湛河区2023年4月份公益性岗位岗位（社保）补贴</t>
  </si>
  <si>
    <t>序号</t>
  </si>
  <si>
    <t>姓名</t>
  </si>
  <si>
    <t>性别</t>
  </si>
  <si>
    <t>身份证号</t>
  </si>
  <si>
    <t>申请期限</t>
  </si>
  <si>
    <t>申报金额</t>
  </si>
  <si>
    <t>联系电话</t>
  </si>
  <si>
    <t>合同年限</t>
  </si>
  <si>
    <t>所在单位</t>
  </si>
  <si>
    <t>备注</t>
  </si>
  <si>
    <t>工资  补贴</t>
  </si>
  <si>
    <t>养老补贴16%</t>
  </si>
  <si>
    <t>失业补贴0.7%</t>
  </si>
  <si>
    <t>医疗补贴8%</t>
  </si>
  <si>
    <t>工伤补贴0.2%</t>
  </si>
  <si>
    <t>合计</t>
  </si>
  <si>
    <t>孙冬丽</t>
  </si>
  <si>
    <t>女</t>
  </si>
  <si>
    <t>410411xxxx5548</t>
  </si>
  <si>
    <t>2023.4</t>
  </si>
  <si>
    <t>188xxxx3984</t>
  </si>
  <si>
    <t>2021.11.1-2024.10.31</t>
  </si>
  <si>
    <t>平顶山市湛河区农业农村和水利局</t>
  </si>
  <si>
    <t>杨佳玉</t>
  </si>
  <si>
    <t>410402xxxx5522</t>
  </si>
  <si>
    <t>137xxxx6610</t>
  </si>
  <si>
    <t>岳岚青</t>
  </si>
  <si>
    <t>410411xxxx5529</t>
  </si>
  <si>
    <t>173xxxx1230</t>
  </si>
  <si>
    <t>平顶山市湛河区民政局</t>
  </si>
  <si>
    <t>张子齐</t>
  </si>
  <si>
    <t>男</t>
  </si>
  <si>
    <t>410402xxxx5572</t>
  </si>
  <si>
    <t>182xxxx5879</t>
  </si>
  <si>
    <t>平顶山市湛河区信访局</t>
  </si>
  <si>
    <t>徐菲</t>
  </si>
  <si>
    <t>410403xxxx5600</t>
  </si>
  <si>
    <t>187xxxx1612</t>
  </si>
  <si>
    <t>湛河区市场监管局</t>
  </si>
  <si>
    <t>王梦珂</t>
  </si>
  <si>
    <t>410422xxxx862X</t>
  </si>
  <si>
    <t>176xxxx0183</t>
  </si>
  <si>
    <t>孙鹏磊</t>
  </si>
  <si>
    <t>410411xxxx553X</t>
  </si>
  <si>
    <t>131xxxx1697</t>
  </si>
  <si>
    <t>钱路</t>
  </si>
  <si>
    <t>410411xxxx552X</t>
  </si>
  <si>
    <t>173xxxx4651</t>
  </si>
  <si>
    <t>平顶山市湛河区人民政府九里山街道办事处</t>
  </si>
  <si>
    <t>曹馨月</t>
  </si>
  <si>
    <t>410403xxxx5529</t>
  </si>
  <si>
    <t>175xxxx5008</t>
  </si>
  <si>
    <t>苏怡丹</t>
  </si>
  <si>
    <t>410402xxxx5587</t>
  </si>
  <si>
    <t>137xxxx9998</t>
  </si>
  <si>
    <t>平顶山市湛河区人民政府轻工路街道办事处</t>
  </si>
  <si>
    <t>4.30日离职</t>
  </si>
  <si>
    <t>张璐瑶</t>
  </si>
  <si>
    <t>410411xxxx5540</t>
  </si>
  <si>
    <t>130xxxx9326</t>
  </si>
  <si>
    <t>张帅恒</t>
  </si>
  <si>
    <t>410403xxxx5574</t>
  </si>
  <si>
    <t>150xxxx7625</t>
  </si>
  <si>
    <t>赵琦</t>
  </si>
  <si>
    <t>410402xxxx5548</t>
  </si>
  <si>
    <t>178xxxx6912</t>
  </si>
  <si>
    <t>平顶山市湛河区人民政府马庄街道办事处</t>
  </si>
  <si>
    <t>刘子渲</t>
  </si>
  <si>
    <t>410425xxxx0029</t>
  </si>
  <si>
    <t>152xxxx3155</t>
  </si>
  <si>
    <t>肖楠</t>
  </si>
  <si>
    <t>157xxxx5608</t>
  </si>
  <si>
    <t>孙笑严</t>
  </si>
  <si>
    <t>410422xxxx7629</t>
  </si>
  <si>
    <t>175xxxx0911</t>
  </si>
  <si>
    <t>朱润漩</t>
  </si>
  <si>
    <t>410403xxxx5548</t>
  </si>
  <si>
    <t>173xxxx6280</t>
  </si>
  <si>
    <t>平顶山市湛河区人民政府姚孟街道办事处</t>
  </si>
  <si>
    <t>闫耶鹏</t>
  </si>
  <si>
    <t>410411xxxx5512</t>
  </si>
  <si>
    <t>158xxxx8533</t>
  </si>
  <si>
    <t>孙怡</t>
  </si>
  <si>
    <t>410423xxxx9023</t>
  </si>
  <si>
    <t>151xxxx1826</t>
  </si>
  <si>
    <t>2022.7.1-2025.6.30</t>
  </si>
  <si>
    <t>平顶山市湛河区司法局</t>
  </si>
  <si>
    <t>马艳娜</t>
  </si>
  <si>
    <t>410402xxxx5604</t>
  </si>
  <si>
    <t>158xxxx5126</t>
  </si>
  <si>
    <t>2022.7.1-2025.6.60</t>
  </si>
  <si>
    <t>谭舒比</t>
  </si>
  <si>
    <t>460026xxxx0027</t>
  </si>
  <si>
    <t>150xxxx2087</t>
  </si>
  <si>
    <t>湛河区九里山街道办事处</t>
  </si>
  <si>
    <t>梁锦涛</t>
  </si>
  <si>
    <t>410411xxxx5577</t>
  </si>
  <si>
    <t>150xxxx2886</t>
  </si>
  <si>
    <t>屈势晓</t>
  </si>
  <si>
    <t>410423xxxx0060</t>
  </si>
  <si>
    <t>152xxxx9811</t>
  </si>
  <si>
    <t>2022.8.12-2025.7.31</t>
  </si>
  <si>
    <t>湛河区河滨办事处</t>
  </si>
  <si>
    <t>王瑞娟</t>
  </si>
  <si>
    <t>410411xxxx5567</t>
  </si>
  <si>
    <t>166xxxx3045</t>
  </si>
  <si>
    <t>平顶山市湛河慈善协会</t>
  </si>
  <si>
    <t>朱锦辉</t>
  </si>
  <si>
    <t>410401xxxx1012</t>
  </si>
  <si>
    <t>158xxxx3698</t>
  </si>
  <si>
    <t>平顶山市湛河区民政局（慈善协会）</t>
  </si>
  <si>
    <t>刘晓辉</t>
  </si>
  <si>
    <t>410411xxxx5546</t>
  </si>
  <si>
    <t>182xxxx7953</t>
  </si>
  <si>
    <t>湛河区荆山办事处</t>
  </si>
  <si>
    <t>梁聪</t>
  </si>
  <si>
    <t>410411xxxx5544</t>
  </si>
  <si>
    <t>156xxxx2880</t>
  </si>
  <si>
    <t>孙方举</t>
  </si>
  <si>
    <t>410422xxxx8116</t>
  </si>
  <si>
    <t>185xxxx9913</t>
  </si>
  <si>
    <t>王鹏超</t>
  </si>
  <si>
    <t>410411xxxx555X</t>
  </si>
  <si>
    <t>176xxxx6217</t>
  </si>
  <si>
    <t>刁慧婷</t>
  </si>
  <si>
    <t>410403xxxx5526</t>
  </si>
  <si>
    <t>150xxxx8892</t>
  </si>
  <si>
    <t>九里山街道办事处</t>
  </si>
  <si>
    <t>贾旭鹏</t>
  </si>
  <si>
    <t>410422xxxx0010</t>
  </si>
  <si>
    <t>157xxxx0753</t>
  </si>
  <si>
    <t>许帅</t>
  </si>
  <si>
    <t>410402xxxx5672</t>
  </si>
  <si>
    <t>182xxxx3600</t>
  </si>
  <si>
    <t>李梦瑞</t>
  </si>
  <si>
    <t>410403xxxx5524</t>
  </si>
  <si>
    <t>155xxxx6794</t>
  </si>
  <si>
    <t>李航</t>
  </si>
  <si>
    <t>410422xxxx3844</t>
  </si>
  <si>
    <t>137xxxx5328</t>
  </si>
  <si>
    <t>李长隆</t>
  </si>
  <si>
    <t>410401xxxx051X</t>
  </si>
  <si>
    <t>156xxxx3690</t>
  </si>
  <si>
    <t>湛河区财政局</t>
  </si>
  <si>
    <t>仇淑杰</t>
  </si>
  <si>
    <t>410403xxxx5560</t>
  </si>
  <si>
    <t>151xxxx5678</t>
  </si>
  <si>
    <t>张文哲</t>
  </si>
  <si>
    <t>410402xxxx5537</t>
  </si>
  <si>
    <t>131xxxx7612</t>
  </si>
  <si>
    <t>湛河区残疾人联合会</t>
  </si>
  <si>
    <t>刘思晗</t>
  </si>
  <si>
    <t>136xxxx6811</t>
  </si>
  <si>
    <t>湛河区轻工路办事处</t>
  </si>
  <si>
    <t>高梦真</t>
  </si>
  <si>
    <t>150xxxx0722</t>
  </si>
  <si>
    <t>闫怡馨</t>
  </si>
  <si>
    <t>410402xxxx5606</t>
  </si>
  <si>
    <t>187xxxx7155</t>
  </si>
  <si>
    <t>王紫娟</t>
  </si>
  <si>
    <t>410411xxxx5528</t>
  </si>
  <si>
    <t>175xxxx1998</t>
  </si>
  <si>
    <t>任心如</t>
  </si>
  <si>
    <t>410402xxxx5648</t>
  </si>
  <si>
    <t>150xxxx3183</t>
  </si>
  <si>
    <t>湛河区市场监督管理局</t>
  </si>
  <si>
    <t>王紫艳</t>
  </si>
  <si>
    <t>152xxxx3257</t>
  </si>
  <si>
    <t>王梦迪</t>
  </si>
  <si>
    <t>410422xxxx4828</t>
  </si>
  <si>
    <t>137xxxx7525</t>
  </si>
  <si>
    <t>裴迎博</t>
  </si>
  <si>
    <t>410411xxxx5516</t>
  </si>
  <si>
    <t>187xxxx9509</t>
  </si>
  <si>
    <t>王丽娟</t>
  </si>
  <si>
    <t>410411xxxx5545</t>
  </si>
  <si>
    <t>183xxxx0416</t>
  </si>
  <si>
    <t>湛河区信访局</t>
  </si>
  <si>
    <t>周璐</t>
  </si>
  <si>
    <t>410402xxxx5527</t>
  </si>
  <si>
    <t>137xxxx0555</t>
  </si>
  <si>
    <t>湛河区机关事务管理局</t>
  </si>
  <si>
    <t>任柯</t>
  </si>
  <si>
    <t>410402xxxx5534</t>
  </si>
  <si>
    <t>135xxxx7779</t>
  </si>
  <si>
    <t>湛河区住房和城乡建设局</t>
  </si>
  <si>
    <t>刘懿菁</t>
  </si>
  <si>
    <t>187xxxx2206</t>
  </si>
  <si>
    <t>李想</t>
  </si>
  <si>
    <t>410411xxxx5588</t>
  </si>
  <si>
    <t>137xxxx3222</t>
  </si>
  <si>
    <t>常自明</t>
  </si>
  <si>
    <t>410422xxxx4857</t>
  </si>
  <si>
    <t>132xxxx3795</t>
  </si>
  <si>
    <t>王淑焕</t>
  </si>
  <si>
    <t>410422xxxx7623</t>
  </si>
  <si>
    <t>158xxxx3897</t>
  </si>
  <si>
    <t>湛河区人民检察院</t>
  </si>
  <si>
    <t>曹雅琪</t>
  </si>
  <si>
    <t>410402xxxx5540</t>
  </si>
  <si>
    <t>187xxxx7018</t>
  </si>
  <si>
    <t>平顶山市湛河区南环路街道办事处</t>
  </si>
  <si>
    <t>徐瑞聪</t>
  </si>
  <si>
    <t>410402xxxx5523</t>
  </si>
  <si>
    <t>155xxxx3611</t>
  </si>
  <si>
    <t>杨雅岚</t>
  </si>
  <si>
    <t>191xxxx3017</t>
  </si>
  <si>
    <t>翟康迪</t>
  </si>
  <si>
    <t>410481xxxx3535</t>
  </si>
  <si>
    <t>150xxxx6796</t>
  </si>
  <si>
    <t>湛河区司法局</t>
  </si>
  <si>
    <t>张梦丽</t>
  </si>
  <si>
    <t>410423xxxx1521</t>
  </si>
  <si>
    <t>178xxxx4367</t>
  </si>
  <si>
    <t>王谊雪</t>
  </si>
  <si>
    <t>410481xxxx5026</t>
  </si>
  <si>
    <t>152xxxx4913</t>
  </si>
  <si>
    <t>闫鑫洋</t>
  </si>
  <si>
    <t>410402xxxx5518</t>
  </si>
  <si>
    <t>198xxxx7078</t>
  </si>
  <si>
    <t>何向东</t>
  </si>
  <si>
    <t>410421xxxx001X</t>
  </si>
  <si>
    <t>159xxxx3838</t>
  </si>
  <si>
    <t>王岩歌</t>
  </si>
  <si>
    <t>176xxxx0058</t>
  </si>
  <si>
    <t>湛河区马庄街道办事处</t>
  </si>
  <si>
    <t>崔圆圆</t>
  </si>
  <si>
    <t>410411xxxx5547</t>
  </si>
  <si>
    <t>185xxxx3927</t>
  </si>
  <si>
    <t>苏可</t>
  </si>
  <si>
    <t>410402xxxx5549</t>
  </si>
  <si>
    <t>137xxxx3277</t>
  </si>
  <si>
    <t>张隆鑫</t>
  </si>
  <si>
    <t>410402xxxx5536</t>
  </si>
  <si>
    <t>193xxxx7223</t>
  </si>
  <si>
    <t>姜一峰</t>
  </si>
  <si>
    <t>412821xxxx2052</t>
  </si>
  <si>
    <t>151xxxx8434</t>
  </si>
  <si>
    <t>湛河区姚孟街道办事处</t>
  </si>
  <si>
    <t>李婉</t>
  </si>
  <si>
    <t>410402xxxx5622</t>
  </si>
  <si>
    <t>178xxxx0489</t>
  </si>
  <si>
    <t>徐沛雯</t>
  </si>
  <si>
    <t>410402xxxx5541</t>
  </si>
  <si>
    <t>155xxxx3517</t>
  </si>
  <si>
    <t>王思童</t>
  </si>
  <si>
    <t>410411xxxx5587</t>
  </si>
  <si>
    <t>152xxxx3270</t>
  </si>
  <si>
    <t>梁雪银</t>
  </si>
  <si>
    <t>410411xxxx5527</t>
  </si>
  <si>
    <t>150xxxx3262</t>
  </si>
  <si>
    <t>巴炳策</t>
  </si>
  <si>
    <t>410411xxxx5539</t>
  </si>
  <si>
    <t>135xxxx8313</t>
  </si>
  <si>
    <t>陈晓婷</t>
  </si>
  <si>
    <t>410425xxxx6546</t>
  </si>
  <si>
    <t>132xxxx0147</t>
  </si>
  <si>
    <t>湛河区棚户区改造土地收储工作</t>
  </si>
  <si>
    <t>杨润生</t>
  </si>
  <si>
    <t>410402xxxx5612</t>
  </si>
  <si>
    <t>136xxxx0596</t>
  </si>
  <si>
    <t>湛河区大数据</t>
  </si>
  <si>
    <t>葛霖</t>
  </si>
  <si>
    <t>158xxxx0928</t>
  </si>
  <si>
    <t>康宁</t>
  </si>
  <si>
    <t>410402xxxx5564</t>
  </si>
  <si>
    <t>130xxxx0260</t>
  </si>
  <si>
    <t>牛笑茵</t>
  </si>
  <si>
    <t>410421xxxx604x</t>
  </si>
  <si>
    <t>186xxxx2736</t>
  </si>
  <si>
    <t>夏梦涵</t>
  </si>
  <si>
    <t>410402xxxx5603</t>
  </si>
  <si>
    <t>156xxxx8785</t>
  </si>
  <si>
    <t>臧晓玉</t>
  </si>
  <si>
    <t>410403xxxx5603</t>
  </si>
  <si>
    <t>173xxxx2015</t>
  </si>
  <si>
    <t>李辰阳</t>
  </si>
  <si>
    <t>410422xxxx9147</t>
  </si>
  <si>
    <t>157xxxx6041</t>
  </si>
  <si>
    <t>郭东凯</t>
  </si>
  <si>
    <t>410403xxxx5673</t>
  </si>
  <si>
    <t>155xxxx5082</t>
  </si>
  <si>
    <t>何温昕</t>
  </si>
  <si>
    <t>411628xxxx464x</t>
  </si>
  <si>
    <t>152xxxx0387</t>
  </si>
  <si>
    <t>张晴</t>
  </si>
  <si>
    <t>410411xxxx5543</t>
  </si>
  <si>
    <t>137xxxx9197</t>
  </si>
  <si>
    <t>李金铭</t>
  </si>
  <si>
    <t>410425xxxx5528</t>
  </si>
  <si>
    <t>178xxxx0813</t>
  </si>
  <si>
    <t>人社局审核：</t>
  </si>
  <si>
    <t>张锣镭</t>
  </si>
  <si>
    <t>负责人：</t>
  </si>
  <si>
    <t>孙红</t>
  </si>
  <si>
    <t>制表人：</t>
  </si>
  <si>
    <t>王东杰</t>
  </si>
  <si>
    <t>岗位补贴社保补贴申请汇总表</t>
  </si>
  <si>
    <r>
      <rPr>
        <sz val="18"/>
        <rFont val="宋体"/>
        <charset val="134"/>
      </rPr>
      <t>单位名称（盖章）：</t>
    </r>
    <r>
      <rPr>
        <sz val="18"/>
        <rFont val="Calibri"/>
        <charset val="0"/>
      </rPr>
      <t xml:space="preserve">  </t>
    </r>
    <r>
      <rPr>
        <sz val="18"/>
        <rFont val="宋体"/>
        <charset val="134"/>
      </rPr>
      <t>平顶山市鼎一人力资源服务有限公司</t>
    </r>
  </si>
  <si>
    <t>申报金额：</t>
  </si>
  <si>
    <t>元</t>
  </si>
  <si>
    <t>开户行：中国银行股份有限公司平顶山开源路支行</t>
  </si>
  <si>
    <r>
      <rPr>
        <sz val="18"/>
        <rFont val="宋体"/>
        <charset val="134"/>
      </rPr>
      <t>账号：</t>
    </r>
    <r>
      <rPr>
        <sz val="18"/>
        <rFont val="Calibri"/>
        <charset val="0"/>
      </rPr>
      <t xml:space="preserve">  246857476746</t>
    </r>
  </si>
  <si>
    <t>申报人数：4月64人。</t>
  </si>
  <si>
    <t>申报月份：2023年4月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</si>
</sst>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6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sz val="15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22"/>
      <name val="方正小标宋简体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宋体"/>
      <charset val="134"/>
      <scheme val="minor"/>
    </font>
    <font>
      <sz val="10"/>
      <color rgb="FFFF0000"/>
      <name val="Calibri"/>
      <charset val="0"/>
    </font>
    <font>
      <sz val="10"/>
      <name val="方正小标宋简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134"/>
    </font>
    <font>
      <b/>
      <sz val="10"/>
      <name val="Calibri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theme="11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/>
    <xf numFmtId="0" fontId="26" fillId="15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6" fillId="1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0" fillId="4" borderId="9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11" borderId="15" applyNumberFormat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9" borderId="13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13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57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1" xfId="55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55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13" fillId="0" borderId="1" xfId="13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13" applyNumberFormat="1" applyFont="1" applyFill="1" applyBorder="1" applyAlignment="1">
      <alignment horizontal="center" vertical="center" wrapText="1"/>
    </xf>
    <xf numFmtId="49" fontId="14" fillId="0" borderId="1" xfId="1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14" fillId="0" borderId="1" xfId="1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5" xfId="59"/>
    <cellStyle name="常规 7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9"/>
  <sheetViews>
    <sheetView tabSelected="1" workbookViewId="0">
      <selection activeCell="M3" sqref="M3:M4"/>
    </sheetView>
  </sheetViews>
  <sheetFormatPr defaultColWidth="9" defaultRowHeight="27.95" customHeight="1"/>
  <cols>
    <col min="1" max="1" width="3.75" style="15" customWidth="1"/>
    <col min="2" max="2" width="6.5" style="15" customWidth="1"/>
    <col min="3" max="3" width="3.625" style="15" customWidth="1"/>
    <col min="4" max="4" width="18.625" style="15" customWidth="1"/>
    <col min="5" max="5" width="8.5" style="16" customWidth="1"/>
    <col min="6" max="6" width="6.875" style="15" customWidth="1"/>
    <col min="7" max="7" width="8.25" style="15" customWidth="1"/>
    <col min="8" max="8" width="8.125" style="15" customWidth="1"/>
    <col min="9" max="9" width="8.75" style="15" customWidth="1"/>
    <col min="10" max="10" width="7.5" style="15" customWidth="1"/>
    <col min="11" max="11" width="9.25" style="15" customWidth="1"/>
    <col min="12" max="12" width="12" style="10" customWidth="1"/>
    <col min="13" max="13" width="19.875" style="15" customWidth="1"/>
    <col min="14" max="14" width="18.875" style="11" customWidth="1"/>
    <col min="15" max="15" width="10.625" style="15" customWidth="1"/>
    <col min="16" max="16" width="40.375" style="15" customWidth="1"/>
    <col min="17" max="16384" width="9" style="15"/>
  </cols>
  <sheetData>
    <row r="1" customHeight="1" spans="1: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36"/>
      <c r="O1" s="17"/>
    </row>
    <row r="2" s="9" customFormat="1" ht="21" customHeight="1"/>
    <row r="3" s="10" customFormat="1" ht="19" customHeight="1" spans="1:15">
      <c r="A3" s="18" t="s">
        <v>1</v>
      </c>
      <c r="B3" s="19" t="s">
        <v>2</v>
      </c>
      <c r="C3" s="18" t="s">
        <v>3</v>
      </c>
      <c r="D3" s="18" t="s">
        <v>4</v>
      </c>
      <c r="E3" s="20" t="s">
        <v>5</v>
      </c>
      <c r="F3" s="21" t="s">
        <v>6</v>
      </c>
      <c r="G3" s="21"/>
      <c r="H3" s="21"/>
      <c r="I3" s="21"/>
      <c r="J3" s="21"/>
      <c r="K3" s="21"/>
      <c r="L3" s="21" t="s">
        <v>7</v>
      </c>
      <c r="M3" s="21" t="s">
        <v>8</v>
      </c>
      <c r="N3" s="18" t="s">
        <v>9</v>
      </c>
      <c r="O3" s="37" t="s">
        <v>10</v>
      </c>
    </row>
    <row r="4" s="11" customFormat="1" ht="27" customHeight="1" spans="1:15">
      <c r="A4" s="18"/>
      <c r="B4" s="19"/>
      <c r="C4" s="18"/>
      <c r="D4" s="18"/>
      <c r="E4" s="20"/>
      <c r="F4" s="18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8" t="s">
        <v>16</v>
      </c>
      <c r="L4" s="21"/>
      <c r="M4" s="21"/>
      <c r="N4" s="18"/>
      <c r="O4" s="38"/>
    </row>
    <row r="5" s="10" customFormat="1" customHeight="1" spans="1:15">
      <c r="A5" s="21">
        <v>1</v>
      </c>
      <c r="B5" s="22" t="s">
        <v>17</v>
      </c>
      <c r="C5" s="22" t="s">
        <v>18</v>
      </c>
      <c r="D5" s="23" t="s">
        <v>19</v>
      </c>
      <c r="E5" s="24" t="s">
        <v>20</v>
      </c>
      <c r="F5" s="25">
        <v>2000</v>
      </c>
      <c r="G5" s="25">
        <f t="shared" ref="G5:G22" si="0">545.44</f>
        <v>545.44</v>
      </c>
      <c r="H5" s="25">
        <f t="shared" ref="H5:H22" si="1">23.86</f>
        <v>23.86</v>
      </c>
      <c r="I5" s="25">
        <f t="shared" ref="I5:I22" si="2">272.72</f>
        <v>272.72</v>
      </c>
      <c r="J5" s="25">
        <f t="shared" ref="J5:J22" si="3">6.82</f>
        <v>6.82</v>
      </c>
      <c r="K5" s="25">
        <f t="shared" ref="K5:K23" si="4">F5+G5+H5+I5+J5</f>
        <v>2848.84</v>
      </c>
      <c r="L5" s="39" t="s">
        <v>21</v>
      </c>
      <c r="M5" s="21" t="s">
        <v>22</v>
      </c>
      <c r="N5" s="40" t="s">
        <v>23</v>
      </c>
      <c r="O5" s="21"/>
    </row>
    <row r="6" s="10" customFormat="1" customHeight="1" spans="1:15">
      <c r="A6" s="21">
        <v>2</v>
      </c>
      <c r="B6" s="22" t="s">
        <v>24</v>
      </c>
      <c r="C6" s="22" t="s">
        <v>18</v>
      </c>
      <c r="D6" s="23" t="s">
        <v>25</v>
      </c>
      <c r="E6" s="24" t="s">
        <v>20</v>
      </c>
      <c r="F6" s="25">
        <v>2000</v>
      </c>
      <c r="G6" s="25">
        <f t="shared" si="0"/>
        <v>545.44</v>
      </c>
      <c r="H6" s="25">
        <f t="shared" si="1"/>
        <v>23.86</v>
      </c>
      <c r="I6" s="25">
        <f t="shared" si="2"/>
        <v>272.72</v>
      </c>
      <c r="J6" s="25">
        <f t="shared" si="3"/>
        <v>6.82</v>
      </c>
      <c r="K6" s="25">
        <f t="shared" si="4"/>
        <v>2848.84</v>
      </c>
      <c r="L6" s="39" t="s">
        <v>26</v>
      </c>
      <c r="M6" s="21" t="s">
        <v>22</v>
      </c>
      <c r="N6" s="40" t="s">
        <v>23</v>
      </c>
      <c r="O6" s="21"/>
    </row>
    <row r="7" s="12" customFormat="1" customHeight="1" spans="1:17">
      <c r="A7" s="26">
        <v>3</v>
      </c>
      <c r="B7" s="22" t="s">
        <v>27</v>
      </c>
      <c r="C7" s="22" t="s">
        <v>18</v>
      </c>
      <c r="D7" s="27" t="s">
        <v>28</v>
      </c>
      <c r="E7" s="28" t="s">
        <v>20</v>
      </c>
      <c r="F7" s="29">
        <v>2000</v>
      </c>
      <c r="G7" s="29">
        <f t="shared" si="0"/>
        <v>545.44</v>
      </c>
      <c r="H7" s="29">
        <f t="shared" si="1"/>
        <v>23.86</v>
      </c>
      <c r="I7" s="29">
        <f t="shared" si="2"/>
        <v>272.72</v>
      </c>
      <c r="J7" s="29">
        <f t="shared" si="3"/>
        <v>6.82</v>
      </c>
      <c r="K7" s="29">
        <f t="shared" si="4"/>
        <v>2848.84</v>
      </c>
      <c r="L7" s="41" t="s">
        <v>29</v>
      </c>
      <c r="M7" s="26" t="s">
        <v>22</v>
      </c>
      <c r="N7" s="40" t="s">
        <v>30</v>
      </c>
      <c r="O7" s="26"/>
      <c r="P7" s="10"/>
      <c r="Q7" s="10"/>
    </row>
    <row r="8" s="10" customFormat="1" customHeight="1" spans="1:15">
      <c r="A8" s="21">
        <v>4</v>
      </c>
      <c r="B8" s="22" t="s">
        <v>31</v>
      </c>
      <c r="C8" s="22" t="s">
        <v>32</v>
      </c>
      <c r="D8" s="23" t="s">
        <v>33</v>
      </c>
      <c r="E8" s="24" t="s">
        <v>20</v>
      </c>
      <c r="F8" s="25">
        <v>2000</v>
      </c>
      <c r="G8" s="25">
        <f t="shared" si="0"/>
        <v>545.44</v>
      </c>
      <c r="H8" s="25">
        <f t="shared" si="1"/>
        <v>23.86</v>
      </c>
      <c r="I8" s="25">
        <f t="shared" si="2"/>
        <v>272.72</v>
      </c>
      <c r="J8" s="25">
        <f t="shared" si="3"/>
        <v>6.82</v>
      </c>
      <c r="K8" s="25">
        <f t="shared" si="4"/>
        <v>2848.84</v>
      </c>
      <c r="L8" s="39" t="s">
        <v>34</v>
      </c>
      <c r="M8" s="21" t="s">
        <v>22</v>
      </c>
      <c r="N8" s="40" t="s">
        <v>35</v>
      </c>
      <c r="O8" s="21"/>
    </row>
    <row r="9" s="10" customFormat="1" customHeight="1" spans="1:15">
      <c r="A9" s="21">
        <v>5</v>
      </c>
      <c r="B9" s="22" t="s">
        <v>36</v>
      </c>
      <c r="C9" s="22" t="s">
        <v>18</v>
      </c>
      <c r="D9" s="23" t="s">
        <v>37</v>
      </c>
      <c r="E9" s="24" t="s">
        <v>20</v>
      </c>
      <c r="F9" s="25">
        <v>2000</v>
      </c>
      <c r="G9" s="25">
        <f t="shared" si="0"/>
        <v>545.44</v>
      </c>
      <c r="H9" s="25">
        <f t="shared" si="1"/>
        <v>23.86</v>
      </c>
      <c r="I9" s="25">
        <f t="shared" si="2"/>
        <v>272.72</v>
      </c>
      <c r="J9" s="25">
        <f t="shared" si="3"/>
        <v>6.82</v>
      </c>
      <c r="K9" s="25">
        <f t="shared" si="4"/>
        <v>2848.84</v>
      </c>
      <c r="L9" s="39" t="s">
        <v>38</v>
      </c>
      <c r="M9" s="21" t="s">
        <v>22</v>
      </c>
      <c r="N9" s="40" t="s">
        <v>39</v>
      </c>
      <c r="O9" s="21"/>
    </row>
    <row r="10" s="10" customFormat="1" customHeight="1" spans="1:15">
      <c r="A10" s="26">
        <v>6</v>
      </c>
      <c r="B10" s="22" t="s">
        <v>40</v>
      </c>
      <c r="C10" s="22" t="s">
        <v>18</v>
      </c>
      <c r="D10" s="23" t="s">
        <v>41</v>
      </c>
      <c r="E10" s="24" t="s">
        <v>20</v>
      </c>
      <c r="F10" s="25">
        <v>2000</v>
      </c>
      <c r="G10" s="25">
        <f t="shared" si="0"/>
        <v>545.44</v>
      </c>
      <c r="H10" s="25">
        <f t="shared" si="1"/>
        <v>23.86</v>
      </c>
      <c r="I10" s="25">
        <f t="shared" si="2"/>
        <v>272.72</v>
      </c>
      <c r="J10" s="25">
        <f t="shared" si="3"/>
        <v>6.82</v>
      </c>
      <c r="K10" s="25">
        <f t="shared" si="4"/>
        <v>2848.84</v>
      </c>
      <c r="L10" s="39" t="s">
        <v>42</v>
      </c>
      <c r="M10" s="21" t="s">
        <v>22</v>
      </c>
      <c r="N10" s="40" t="s">
        <v>39</v>
      </c>
      <c r="O10" s="21"/>
    </row>
    <row r="11" s="10" customFormat="1" customHeight="1" spans="1:15">
      <c r="A11" s="21">
        <v>7</v>
      </c>
      <c r="B11" s="22" t="s">
        <v>43</v>
      </c>
      <c r="C11" s="22" t="s">
        <v>32</v>
      </c>
      <c r="D11" s="23" t="s">
        <v>44</v>
      </c>
      <c r="E11" s="24" t="s">
        <v>20</v>
      </c>
      <c r="F11" s="25">
        <v>2000</v>
      </c>
      <c r="G11" s="25">
        <f t="shared" si="0"/>
        <v>545.44</v>
      </c>
      <c r="H11" s="25">
        <f t="shared" si="1"/>
        <v>23.86</v>
      </c>
      <c r="I11" s="25">
        <f t="shared" si="2"/>
        <v>272.72</v>
      </c>
      <c r="J11" s="25">
        <f t="shared" si="3"/>
        <v>6.82</v>
      </c>
      <c r="K11" s="25">
        <f t="shared" si="4"/>
        <v>2848.84</v>
      </c>
      <c r="L11" s="39" t="s">
        <v>45</v>
      </c>
      <c r="M11" s="21" t="s">
        <v>22</v>
      </c>
      <c r="N11" s="40" t="s">
        <v>39</v>
      </c>
      <c r="O11" s="21"/>
    </row>
    <row r="12" s="10" customFormat="1" customHeight="1" spans="1:15">
      <c r="A12" s="21">
        <v>8</v>
      </c>
      <c r="B12" s="22" t="s">
        <v>46</v>
      </c>
      <c r="C12" s="22" t="s">
        <v>18</v>
      </c>
      <c r="D12" s="23" t="s">
        <v>47</v>
      </c>
      <c r="E12" s="24" t="s">
        <v>20</v>
      </c>
      <c r="F12" s="25">
        <v>2000</v>
      </c>
      <c r="G12" s="25">
        <f t="shared" si="0"/>
        <v>545.44</v>
      </c>
      <c r="H12" s="25">
        <f t="shared" si="1"/>
        <v>23.86</v>
      </c>
      <c r="I12" s="25">
        <f t="shared" si="2"/>
        <v>272.72</v>
      </c>
      <c r="J12" s="25">
        <f t="shared" si="3"/>
        <v>6.82</v>
      </c>
      <c r="K12" s="25">
        <f t="shared" si="4"/>
        <v>2848.84</v>
      </c>
      <c r="L12" s="39" t="s">
        <v>48</v>
      </c>
      <c r="M12" s="21" t="s">
        <v>22</v>
      </c>
      <c r="N12" s="40" t="s">
        <v>49</v>
      </c>
      <c r="O12" s="21"/>
    </row>
    <row r="13" s="10" customFormat="1" customHeight="1" spans="1:15">
      <c r="A13" s="26">
        <v>9</v>
      </c>
      <c r="B13" s="22" t="s">
        <v>50</v>
      </c>
      <c r="C13" s="22" t="s">
        <v>18</v>
      </c>
      <c r="D13" s="30" t="s">
        <v>51</v>
      </c>
      <c r="E13" s="24" t="s">
        <v>20</v>
      </c>
      <c r="F13" s="25">
        <v>2000</v>
      </c>
      <c r="G13" s="25">
        <f t="shared" si="0"/>
        <v>545.44</v>
      </c>
      <c r="H13" s="25">
        <f t="shared" si="1"/>
        <v>23.86</v>
      </c>
      <c r="I13" s="25">
        <f t="shared" si="2"/>
        <v>272.72</v>
      </c>
      <c r="J13" s="25">
        <f t="shared" si="3"/>
        <v>6.82</v>
      </c>
      <c r="K13" s="25">
        <f t="shared" si="4"/>
        <v>2848.84</v>
      </c>
      <c r="L13" s="39" t="s">
        <v>52</v>
      </c>
      <c r="M13" s="21" t="s">
        <v>22</v>
      </c>
      <c r="N13" s="40" t="s">
        <v>49</v>
      </c>
      <c r="O13" s="21"/>
    </row>
    <row r="14" s="13" customFormat="1" customHeight="1" spans="1:17">
      <c r="A14" s="21">
        <v>10</v>
      </c>
      <c r="B14" s="31" t="s">
        <v>53</v>
      </c>
      <c r="C14" s="31" t="s">
        <v>18</v>
      </c>
      <c r="D14" s="32" t="s">
        <v>54</v>
      </c>
      <c r="E14" s="33" t="s">
        <v>20</v>
      </c>
      <c r="F14" s="34">
        <v>2000</v>
      </c>
      <c r="G14" s="34">
        <f t="shared" si="0"/>
        <v>545.44</v>
      </c>
      <c r="H14" s="34">
        <f t="shared" si="1"/>
        <v>23.86</v>
      </c>
      <c r="I14" s="34">
        <f t="shared" si="2"/>
        <v>272.72</v>
      </c>
      <c r="J14" s="34">
        <f t="shared" si="3"/>
        <v>6.82</v>
      </c>
      <c r="K14" s="34">
        <f t="shared" si="4"/>
        <v>2848.84</v>
      </c>
      <c r="L14" s="42" t="s">
        <v>55</v>
      </c>
      <c r="M14" s="43" t="s">
        <v>22</v>
      </c>
      <c r="N14" s="44" t="s">
        <v>56</v>
      </c>
      <c r="O14" s="43" t="s">
        <v>57</v>
      </c>
      <c r="P14" s="10"/>
      <c r="Q14" s="10"/>
    </row>
    <row r="15" s="10" customFormat="1" customHeight="1" spans="1:15">
      <c r="A15" s="21">
        <v>11</v>
      </c>
      <c r="B15" s="22" t="s">
        <v>58</v>
      </c>
      <c r="C15" s="22" t="s">
        <v>18</v>
      </c>
      <c r="D15" s="30" t="s">
        <v>59</v>
      </c>
      <c r="E15" s="24" t="s">
        <v>20</v>
      </c>
      <c r="F15" s="25">
        <v>2000</v>
      </c>
      <c r="G15" s="25">
        <f t="shared" si="0"/>
        <v>545.44</v>
      </c>
      <c r="H15" s="25">
        <f t="shared" si="1"/>
        <v>23.86</v>
      </c>
      <c r="I15" s="25">
        <f t="shared" si="2"/>
        <v>272.72</v>
      </c>
      <c r="J15" s="25">
        <f t="shared" si="3"/>
        <v>6.82</v>
      </c>
      <c r="K15" s="25">
        <f t="shared" si="4"/>
        <v>2848.84</v>
      </c>
      <c r="L15" s="39" t="s">
        <v>60</v>
      </c>
      <c r="M15" s="21" t="s">
        <v>22</v>
      </c>
      <c r="N15" s="40" t="s">
        <v>56</v>
      </c>
      <c r="O15" s="21"/>
    </row>
    <row r="16" s="10" customFormat="1" customHeight="1" spans="1:15">
      <c r="A16" s="26">
        <v>12</v>
      </c>
      <c r="B16" s="22" t="s">
        <v>61</v>
      </c>
      <c r="C16" s="22" t="s">
        <v>32</v>
      </c>
      <c r="D16" s="30" t="s">
        <v>62</v>
      </c>
      <c r="E16" s="24" t="s">
        <v>20</v>
      </c>
      <c r="F16" s="25">
        <v>2000</v>
      </c>
      <c r="G16" s="25">
        <f t="shared" si="0"/>
        <v>545.44</v>
      </c>
      <c r="H16" s="25">
        <f t="shared" si="1"/>
        <v>23.86</v>
      </c>
      <c r="I16" s="25">
        <f t="shared" si="2"/>
        <v>272.72</v>
      </c>
      <c r="J16" s="25">
        <f t="shared" si="3"/>
        <v>6.82</v>
      </c>
      <c r="K16" s="25">
        <f t="shared" si="4"/>
        <v>2848.84</v>
      </c>
      <c r="L16" s="39" t="s">
        <v>63</v>
      </c>
      <c r="M16" s="21" t="s">
        <v>22</v>
      </c>
      <c r="N16" s="40" t="s">
        <v>56</v>
      </c>
      <c r="O16" s="21"/>
    </row>
    <row r="17" s="10" customFormat="1" customHeight="1" spans="1:15">
      <c r="A17" s="21">
        <v>13</v>
      </c>
      <c r="B17" s="22" t="s">
        <v>64</v>
      </c>
      <c r="C17" s="22" t="s">
        <v>18</v>
      </c>
      <c r="D17" s="30" t="s">
        <v>65</v>
      </c>
      <c r="E17" s="24" t="s">
        <v>20</v>
      </c>
      <c r="F17" s="25">
        <v>2000</v>
      </c>
      <c r="G17" s="25">
        <f t="shared" si="0"/>
        <v>545.44</v>
      </c>
      <c r="H17" s="25">
        <f t="shared" si="1"/>
        <v>23.86</v>
      </c>
      <c r="I17" s="25">
        <f t="shared" si="2"/>
        <v>272.72</v>
      </c>
      <c r="J17" s="25">
        <f t="shared" si="3"/>
        <v>6.82</v>
      </c>
      <c r="K17" s="25">
        <f t="shared" si="4"/>
        <v>2848.84</v>
      </c>
      <c r="L17" s="39" t="s">
        <v>66</v>
      </c>
      <c r="M17" s="21" t="s">
        <v>22</v>
      </c>
      <c r="N17" s="40" t="s">
        <v>67</v>
      </c>
      <c r="O17" s="21"/>
    </row>
    <row r="18" s="10" customFormat="1" customHeight="1" spans="1:15">
      <c r="A18" s="21">
        <v>14</v>
      </c>
      <c r="B18" s="22" t="s">
        <v>68</v>
      </c>
      <c r="C18" s="22" t="s">
        <v>18</v>
      </c>
      <c r="D18" s="30" t="s">
        <v>69</v>
      </c>
      <c r="E18" s="24" t="s">
        <v>20</v>
      </c>
      <c r="F18" s="25">
        <v>2000</v>
      </c>
      <c r="G18" s="25">
        <f t="shared" si="0"/>
        <v>545.44</v>
      </c>
      <c r="H18" s="25">
        <f t="shared" si="1"/>
        <v>23.86</v>
      </c>
      <c r="I18" s="25">
        <f t="shared" si="2"/>
        <v>272.72</v>
      </c>
      <c r="J18" s="25">
        <f t="shared" si="3"/>
        <v>6.82</v>
      </c>
      <c r="K18" s="25">
        <f t="shared" si="4"/>
        <v>2848.84</v>
      </c>
      <c r="L18" s="39" t="s">
        <v>70</v>
      </c>
      <c r="M18" s="21" t="s">
        <v>22</v>
      </c>
      <c r="N18" s="40" t="s">
        <v>67</v>
      </c>
      <c r="O18" s="21"/>
    </row>
    <row r="19" s="10" customFormat="1" customHeight="1" spans="1:15">
      <c r="A19" s="26">
        <v>15</v>
      </c>
      <c r="B19" s="22" t="s">
        <v>71</v>
      </c>
      <c r="C19" s="22" t="s">
        <v>18</v>
      </c>
      <c r="D19" s="30" t="s">
        <v>28</v>
      </c>
      <c r="E19" s="24" t="s">
        <v>20</v>
      </c>
      <c r="F19" s="25">
        <v>2000</v>
      </c>
      <c r="G19" s="25">
        <f t="shared" si="0"/>
        <v>545.44</v>
      </c>
      <c r="H19" s="25">
        <f t="shared" si="1"/>
        <v>23.86</v>
      </c>
      <c r="I19" s="25">
        <f t="shared" si="2"/>
        <v>272.72</v>
      </c>
      <c r="J19" s="25">
        <f t="shared" si="3"/>
        <v>6.82</v>
      </c>
      <c r="K19" s="25">
        <f t="shared" si="4"/>
        <v>2848.84</v>
      </c>
      <c r="L19" s="39" t="s">
        <v>72</v>
      </c>
      <c r="M19" s="21" t="s">
        <v>22</v>
      </c>
      <c r="N19" s="40" t="s">
        <v>67</v>
      </c>
      <c r="O19" s="21"/>
    </row>
    <row r="20" s="10" customFormat="1" customHeight="1" spans="1:15">
      <c r="A20" s="21">
        <v>16</v>
      </c>
      <c r="B20" s="22" t="s">
        <v>73</v>
      </c>
      <c r="C20" s="22" t="s">
        <v>18</v>
      </c>
      <c r="D20" s="30" t="s">
        <v>74</v>
      </c>
      <c r="E20" s="24" t="s">
        <v>20</v>
      </c>
      <c r="F20" s="25">
        <v>2000</v>
      </c>
      <c r="G20" s="25">
        <f t="shared" si="0"/>
        <v>545.44</v>
      </c>
      <c r="H20" s="25">
        <f t="shared" si="1"/>
        <v>23.86</v>
      </c>
      <c r="I20" s="25">
        <f t="shared" si="2"/>
        <v>272.72</v>
      </c>
      <c r="J20" s="25">
        <f t="shared" si="3"/>
        <v>6.82</v>
      </c>
      <c r="K20" s="25">
        <f t="shared" si="4"/>
        <v>2848.84</v>
      </c>
      <c r="L20" s="39" t="s">
        <v>75</v>
      </c>
      <c r="M20" s="21" t="s">
        <v>22</v>
      </c>
      <c r="N20" s="40" t="s">
        <v>67</v>
      </c>
      <c r="O20" s="21"/>
    </row>
    <row r="21" s="10" customFormat="1" customHeight="1" spans="1:15">
      <c r="A21" s="21">
        <v>17</v>
      </c>
      <c r="B21" s="22" t="s">
        <v>76</v>
      </c>
      <c r="C21" s="22" t="s">
        <v>18</v>
      </c>
      <c r="D21" s="30" t="s">
        <v>77</v>
      </c>
      <c r="E21" s="24" t="s">
        <v>20</v>
      </c>
      <c r="F21" s="25">
        <v>2000</v>
      </c>
      <c r="G21" s="25">
        <f t="shared" si="0"/>
        <v>545.44</v>
      </c>
      <c r="H21" s="25">
        <f t="shared" si="1"/>
        <v>23.86</v>
      </c>
      <c r="I21" s="25">
        <f t="shared" si="2"/>
        <v>272.72</v>
      </c>
      <c r="J21" s="25">
        <f t="shared" si="3"/>
        <v>6.82</v>
      </c>
      <c r="K21" s="25">
        <f t="shared" si="4"/>
        <v>2848.84</v>
      </c>
      <c r="L21" s="39" t="s">
        <v>78</v>
      </c>
      <c r="M21" s="21" t="s">
        <v>22</v>
      </c>
      <c r="N21" s="40" t="s">
        <v>79</v>
      </c>
      <c r="O21" s="21"/>
    </row>
    <row r="22" s="10" customFormat="1" customHeight="1" spans="1:15">
      <c r="A22" s="26">
        <v>18</v>
      </c>
      <c r="B22" s="22" t="s">
        <v>80</v>
      </c>
      <c r="C22" s="22" t="s">
        <v>32</v>
      </c>
      <c r="D22" s="30" t="s">
        <v>81</v>
      </c>
      <c r="E22" s="24" t="s">
        <v>20</v>
      </c>
      <c r="F22" s="25">
        <v>2000</v>
      </c>
      <c r="G22" s="25">
        <f t="shared" si="0"/>
        <v>545.44</v>
      </c>
      <c r="H22" s="25">
        <f t="shared" si="1"/>
        <v>23.86</v>
      </c>
      <c r="I22" s="25">
        <f t="shared" si="2"/>
        <v>272.72</v>
      </c>
      <c r="J22" s="25">
        <f t="shared" si="3"/>
        <v>6.82</v>
      </c>
      <c r="K22" s="25">
        <f t="shared" si="4"/>
        <v>2848.84</v>
      </c>
      <c r="L22" s="39" t="s">
        <v>82</v>
      </c>
      <c r="M22" s="21" t="s">
        <v>22</v>
      </c>
      <c r="N22" s="40" t="s">
        <v>79</v>
      </c>
      <c r="O22" s="21"/>
    </row>
    <row r="23" s="12" customFormat="1" customHeight="1" spans="1:17">
      <c r="A23" s="21">
        <v>19</v>
      </c>
      <c r="B23" s="22" t="s">
        <v>83</v>
      </c>
      <c r="C23" s="22" t="s">
        <v>18</v>
      </c>
      <c r="D23" s="27" t="s">
        <v>84</v>
      </c>
      <c r="E23" s="28" t="s">
        <v>20</v>
      </c>
      <c r="F23" s="29">
        <v>2000</v>
      </c>
      <c r="G23" s="29">
        <v>545.44</v>
      </c>
      <c r="H23" s="29">
        <v>23.86</v>
      </c>
      <c r="I23" s="29">
        <v>272.72</v>
      </c>
      <c r="J23" s="29">
        <v>6.82</v>
      </c>
      <c r="K23" s="29">
        <f t="shared" si="4"/>
        <v>2848.84</v>
      </c>
      <c r="L23" s="41" t="s">
        <v>85</v>
      </c>
      <c r="M23" s="26" t="s">
        <v>86</v>
      </c>
      <c r="N23" s="40" t="s">
        <v>87</v>
      </c>
      <c r="O23" s="26"/>
      <c r="P23" s="10"/>
      <c r="Q23" s="10"/>
    </row>
    <row r="24" s="12" customFormat="1" customHeight="1" spans="1:17">
      <c r="A24" s="21">
        <v>20</v>
      </c>
      <c r="B24" s="22" t="s">
        <v>88</v>
      </c>
      <c r="C24" s="22" t="s">
        <v>18</v>
      </c>
      <c r="D24" s="27" t="s">
        <v>89</v>
      </c>
      <c r="E24" s="28" t="s">
        <v>20</v>
      </c>
      <c r="F24" s="29">
        <v>2000</v>
      </c>
      <c r="G24" s="29">
        <v>545.44</v>
      </c>
      <c r="H24" s="29">
        <v>23.86</v>
      </c>
      <c r="I24" s="29">
        <v>272.72</v>
      </c>
      <c r="J24" s="29">
        <v>6.82</v>
      </c>
      <c r="K24" s="29">
        <f t="shared" ref="K24:K33" si="5">F24+G24+H24+I24+J24</f>
        <v>2848.84</v>
      </c>
      <c r="L24" s="41" t="s">
        <v>90</v>
      </c>
      <c r="M24" s="26" t="s">
        <v>91</v>
      </c>
      <c r="N24" s="40" t="s">
        <v>87</v>
      </c>
      <c r="O24" s="26"/>
      <c r="P24" s="10"/>
      <c r="Q24" s="10"/>
    </row>
    <row r="25" s="12" customFormat="1" customHeight="1" spans="1:17">
      <c r="A25" s="26">
        <v>21</v>
      </c>
      <c r="B25" s="22" t="s">
        <v>92</v>
      </c>
      <c r="C25" s="22" t="s">
        <v>18</v>
      </c>
      <c r="D25" s="27" t="s">
        <v>93</v>
      </c>
      <c r="E25" s="28" t="s">
        <v>20</v>
      </c>
      <c r="F25" s="29">
        <v>2000</v>
      </c>
      <c r="G25" s="29">
        <v>545.44</v>
      </c>
      <c r="H25" s="29">
        <v>23.86</v>
      </c>
      <c r="I25" s="29">
        <v>272.72</v>
      </c>
      <c r="J25" s="29">
        <v>6.82</v>
      </c>
      <c r="K25" s="29">
        <f t="shared" si="5"/>
        <v>2848.84</v>
      </c>
      <c r="L25" s="41" t="s">
        <v>94</v>
      </c>
      <c r="M25" s="26" t="s">
        <v>86</v>
      </c>
      <c r="N25" s="40" t="s">
        <v>95</v>
      </c>
      <c r="O25" s="26"/>
      <c r="P25" s="10"/>
      <c r="Q25" s="10"/>
    </row>
    <row r="26" s="12" customFormat="1" customHeight="1" spans="1:17">
      <c r="A26" s="21">
        <v>22</v>
      </c>
      <c r="B26" s="22" t="s">
        <v>96</v>
      </c>
      <c r="C26" s="22" t="s">
        <v>32</v>
      </c>
      <c r="D26" s="27" t="s">
        <v>97</v>
      </c>
      <c r="E26" s="28" t="s">
        <v>20</v>
      </c>
      <c r="F26" s="29">
        <v>2000</v>
      </c>
      <c r="G26" s="29">
        <v>545.44</v>
      </c>
      <c r="H26" s="29">
        <v>23.86</v>
      </c>
      <c r="I26" s="29">
        <v>272.72</v>
      </c>
      <c r="J26" s="29">
        <v>6.82</v>
      </c>
      <c r="K26" s="29">
        <f t="shared" si="5"/>
        <v>2848.84</v>
      </c>
      <c r="L26" s="41" t="s">
        <v>98</v>
      </c>
      <c r="M26" s="26" t="s">
        <v>86</v>
      </c>
      <c r="N26" s="40" t="s">
        <v>95</v>
      </c>
      <c r="O26" s="26"/>
      <c r="P26" s="10"/>
      <c r="Q26" s="10"/>
    </row>
    <row r="27" s="12" customFormat="1" customHeight="1" spans="1:17">
      <c r="A27" s="21">
        <v>23</v>
      </c>
      <c r="B27" s="22" t="s">
        <v>99</v>
      </c>
      <c r="C27" s="22" t="s">
        <v>18</v>
      </c>
      <c r="D27" s="27" t="s">
        <v>100</v>
      </c>
      <c r="E27" s="28" t="s">
        <v>20</v>
      </c>
      <c r="F27" s="29">
        <v>2000</v>
      </c>
      <c r="G27" s="29">
        <v>545.44</v>
      </c>
      <c r="H27" s="29">
        <v>23.86</v>
      </c>
      <c r="I27" s="29">
        <v>272.72</v>
      </c>
      <c r="J27" s="29">
        <v>6.82</v>
      </c>
      <c r="K27" s="29">
        <f t="shared" si="5"/>
        <v>2848.84</v>
      </c>
      <c r="L27" s="41" t="s">
        <v>101</v>
      </c>
      <c r="M27" s="26" t="s">
        <v>102</v>
      </c>
      <c r="N27" s="40" t="s">
        <v>103</v>
      </c>
      <c r="O27" s="26"/>
      <c r="P27" s="10"/>
      <c r="Q27" s="10"/>
    </row>
    <row r="28" s="12" customFormat="1" customHeight="1" spans="1:17">
      <c r="A28" s="26">
        <v>24</v>
      </c>
      <c r="B28" s="22" t="s">
        <v>104</v>
      </c>
      <c r="C28" s="22" t="s">
        <v>18</v>
      </c>
      <c r="D28" s="27" t="s">
        <v>105</v>
      </c>
      <c r="E28" s="28" t="s">
        <v>20</v>
      </c>
      <c r="F28" s="29">
        <v>2000</v>
      </c>
      <c r="G28" s="29">
        <v>545.44</v>
      </c>
      <c r="H28" s="29">
        <v>23.86</v>
      </c>
      <c r="I28" s="29">
        <v>272.72</v>
      </c>
      <c r="J28" s="29">
        <v>6.82</v>
      </c>
      <c r="K28" s="29">
        <f t="shared" si="5"/>
        <v>2848.84</v>
      </c>
      <c r="L28" s="41" t="s">
        <v>106</v>
      </c>
      <c r="M28" s="26" t="s">
        <v>102</v>
      </c>
      <c r="N28" s="40" t="s">
        <v>107</v>
      </c>
      <c r="O28" s="26"/>
      <c r="P28" s="10"/>
      <c r="Q28" s="10"/>
    </row>
    <row r="29" s="12" customFormat="1" customHeight="1" spans="1:17">
      <c r="A29" s="21">
        <v>25</v>
      </c>
      <c r="B29" s="22" t="s">
        <v>108</v>
      </c>
      <c r="C29" s="22" t="s">
        <v>32</v>
      </c>
      <c r="D29" s="35" t="s">
        <v>109</v>
      </c>
      <c r="E29" s="28" t="s">
        <v>20</v>
      </c>
      <c r="F29" s="29">
        <v>2000</v>
      </c>
      <c r="G29" s="29">
        <v>545.44</v>
      </c>
      <c r="H29" s="29">
        <v>23.86</v>
      </c>
      <c r="I29" s="29">
        <v>272.72</v>
      </c>
      <c r="J29" s="29">
        <v>6.82</v>
      </c>
      <c r="K29" s="29">
        <f t="shared" si="5"/>
        <v>2848.84</v>
      </c>
      <c r="L29" s="41" t="s">
        <v>110</v>
      </c>
      <c r="M29" s="26" t="s">
        <v>102</v>
      </c>
      <c r="N29" s="40" t="s">
        <v>111</v>
      </c>
      <c r="O29" s="26"/>
      <c r="P29" s="10"/>
      <c r="Q29" s="10"/>
    </row>
    <row r="30" s="12" customFormat="1" customHeight="1" spans="1:17">
      <c r="A30" s="21">
        <v>26</v>
      </c>
      <c r="B30" s="22" t="s">
        <v>112</v>
      </c>
      <c r="C30" s="22" t="s">
        <v>32</v>
      </c>
      <c r="D30" s="35" t="s">
        <v>113</v>
      </c>
      <c r="E30" s="28" t="s">
        <v>20</v>
      </c>
      <c r="F30" s="29">
        <v>2000</v>
      </c>
      <c r="G30" s="29">
        <v>545.44</v>
      </c>
      <c r="H30" s="29">
        <v>23.86</v>
      </c>
      <c r="I30" s="29">
        <v>272.72</v>
      </c>
      <c r="J30" s="29">
        <v>6.82</v>
      </c>
      <c r="K30" s="29">
        <f t="shared" si="5"/>
        <v>2848.84</v>
      </c>
      <c r="L30" s="41" t="s">
        <v>114</v>
      </c>
      <c r="M30" s="26" t="s">
        <v>102</v>
      </c>
      <c r="N30" s="40" t="s">
        <v>115</v>
      </c>
      <c r="O30" s="26"/>
      <c r="P30" s="10"/>
      <c r="Q30" s="10"/>
    </row>
    <row r="31" s="12" customFormat="1" customHeight="1" spans="1:17">
      <c r="A31" s="26">
        <v>27</v>
      </c>
      <c r="B31" s="22" t="s">
        <v>116</v>
      </c>
      <c r="C31" s="22" t="s">
        <v>18</v>
      </c>
      <c r="D31" s="35" t="s">
        <v>117</v>
      </c>
      <c r="E31" s="28" t="s">
        <v>20</v>
      </c>
      <c r="F31" s="29">
        <v>2000</v>
      </c>
      <c r="G31" s="29">
        <v>545.44</v>
      </c>
      <c r="H31" s="29">
        <v>23.86</v>
      </c>
      <c r="I31" s="29">
        <v>272.72</v>
      </c>
      <c r="J31" s="29">
        <v>6.82</v>
      </c>
      <c r="K31" s="29">
        <f t="shared" si="5"/>
        <v>2848.84</v>
      </c>
      <c r="L31" s="41" t="s">
        <v>118</v>
      </c>
      <c r="M31" s="26" t="s">
        <v>102</v>
      </c>
      <c r="N31" s="40" t="s">
        <v>115</v>
      </c>
      <c r="O31" s="26"/>
      <c r="P31" s="10"/>
      <c r="Q31" s="10"/>
    </row>
    <row r="32" s="12" customFormat="1" customHeight="1" spans="1:17">
      <c r="A32" s="21">
        <v>28</v>
      </c>
      <c r="B32" s="22" t="s">
        <v>119</v>
      </c>
      <c r="C32" s="22" t="s">
        <v>32</v>
      </c>
      <c r="D32" s="35" t="s">
        <v>120</v>
      </c>
      <c r="E32" s="28" t="s">
        <v>20</v>
      </c>
      <c r="F32" s="29">
        <v>2000</v>
      </c>
      <c r="G32" s="29">
        <v>545.44</v>
      </c>
      <c r="H32" s="29">
        <v>23.86</v>
      </c>
      <c r="I32" s="29">
        <v>272.72</v>
      </c>
      <c r="J32" s="29">
        <v>6.82</v>
      </c>
      <c r="K32" s="29">
        <f t="shared" si="5"/>
        <v>2848.84</v>
      </c>
      <c r="L32" s="41" t="s">
        <v>121</v>
      </c>
      <c r="M32" s="26" t="s">
        <v>102</v>
      </c>
      <c r="N32" s="40" t="s">
        <v>115</v>
      </c>
      <c r="O32" s="26"/>
      <c r="P32" s="10"/>
      <c r="Q32" s="10"/>
    </row>
    <row r="33" s="12" customFormat="1" customHeight="1" spans="1:17">
      <c r="A33" s="21">
        <v>29</v>
      </c>
      <c r="B33" s="22" t="s">
        <v>122</v>
      </c>
      <c r="C33" s="22" t="s">
        <v>32</v>
      </c>
      <c r="D33" s="35" t="s">
        <v>123</v>
      </c>
      <c r="E33" s="28" t="s">
        <v>20</v>
      </c>
      <c r="F33" s="29">
        <v>2000</v>
      </c>
      <c r="G33" s="29">
        <v>545.44</v>
      </c>
      <c r="H33" s="29">
        <v>23.86</v>
      </c>
      <c r="I33" s="29">
        <v>272.72</v>
      </c>
      <c r="J33" s="29">
        <v>6.82</v>
      </c>
      <c r="K33" s="29">
        <f t="shared" si="5"/>
        <v>2848.84</v>
      </c>
      <c r="L33" s="41" t="s">
        <v>124</v>
      </c>
      <c r="M33" s="26" t="s">
        <v>102</v>
      </c>
      <c r="N33" s="40" t="s">
        <v>115</v>
      </c>
      <c r="O33" s="26"/>
      <c r="P33" s="10"/>
      <c r="Q33" s="10"/>
    </row>
    <row r="34" s="12" customFormat="1" customHeight="1" spans="1:17">
      <c r="A34" s="26">
        <v>30</v>
      </c>
      <c r="B34" s="22" t="s">
        <v>125</v>
      </c>
      <c r="C34" s="22" t="s">
        <v>18</v>
      </c>
      <c r="D34" s="35" t="s">
        <v>126</v>
      </c>
      <c r="E34" s="28" t="s">
        <v>20</v>
      </c>
      <c r="F34" s="29">
        <v>2000</v>
      </c>
      <c r="G34" s="29">
        <v>545.44</v>
      </c>
      <c r="H34" s="29">
        <v>23.86</v>
      </c>
      <c r="I34" s="29">
        <v>272.72</v>
      </c>
      <c r="J34" s="29">
        <v>6.82</v>
      </c>
      <c r="K34" s="29">
        <f t="shared" ref="K34:K66" si="6">F34+G34+H34+I34+J34</f>
        <v>2848.84</v>
      </c>
      <c r="L34" s="41" t="s">
        <v>127</v>
      </c>
      <c r="M34" s="26" t="s">
        <v>102</v>
      </c>
      <c r="N34" s="40" t="s">
        <v>128</v>
      </c>
      <c r="O34" s="26"/>
      <c r="P34" s="10"/>
      <c r="Q34" s="10"/>
    </row>
    <row r="35" s="12" customFormat="1" customHeight="1" spans="1:17">
      <c r="A35" s="21">
        <v>31</v>
      </c>
      <c r="B35" s="22" t="s">
        <v>129</v>
      </c>
      <c r="C35" s="22" t="s">
        <v>32</v>
      </c>
      <c r="D35" s="35" t="s">
        <v>130</v>
      </c>
      <c r="E35" s="28" t="s">
        <v>20</v>
      </c>
      <c r="F35" s="29">
        <v>2000</v>
      </c>
      <c r="G35" s="29">
        <v>545.44</v>
      </c>
      <c r="H35" s="29">
        <v>23.86</v>
      </c>
      <c r="I35" s="29">
        <v>272.72</v>
      </c>
      <c r="J35" s="29">
        <v>6.82</v>
      </c>
      <c r="K35" s="29">
        <f t="shared" si="6"/>
        <v>2848.84</v>
      </c>
      <c r="L35" s="41" t="s">
        <v>131</v>
      </c>
      <c r="M35" s="26" t="s">
        <v>102</v>
      </c>
      <c r="N35" s="40" t="s">
        <v>128</v>
      </c>
      <c r="O35" s="26"/>
      <c r="P35" s="10"/>
      <c r="Q35" s="10"/>
    </row>
    <row r="36" s="12" customFormat="1" customHeight="1" spans="1:17">
      <c r="A36" s="21">
        <v>32</v>
      </c>
      <c r="B36" s="22" t="s">
        <v>132</v>
      </c>
      <c r="C36" s="22" t="s">
        <v>32</v>
      </c>
      <c r="D36" s="35" t="s">
        <v>133</v>
      </c>
      <c r="E36" s="28" t="s">
        <v>20</v>
      </c>
      <c r="F36" s="29">
        <v>2000</v>
      </c>
      <c r="G36" s="29">
        <v>545.44</v>
      </c>
      <c r="H36" s="29">
        <v>23.86</v>
      </c>
      <c r="I36" s="29">
        <v>272.72</v>
      </c>
      <c r="J36" s="29">
        <v>6.82</v>
      </c>
      <c r="K36" s="29">
        <f t="shared" si="6"/>
        <v>2848.84</v>
      </c>
      <c r="L36" s="41" t="s">
        <v>134</v>
      </c>
      <c r="M36" s="26" t="s">
        <v>102</v>
      </c>
      <c r="N36" s="40" t="s">
        <v>128</v>
      </c>
      <c r="O36" s="26"/>
      <c r="P36" s="10"/>
      <c r="Q36" s="10"/>
    </row>
    <row r="37" s="12" customFormat="1" customHeight="1" spans="1:17">
      <c r="A37" s="26">
        <v>33</v>
      </c>
      <c r="B37" s="22" t="s">
        <v>135</v>
      </c>
      <c r="C37" s="22" t="s">
        <v>18</v>
      </c>
      <c r="D37" s="35" t="s">
        <v>136</v>
      </c>
      <c r="E37" s="28" t="s">
        <v>20</v>
      </c>
      <c r="F37" s="29">
        <v>2000</v>
      </c>
      <c r="G37" s="29">
        <v>545.44</v>
      </c>
      <c r="H37" s="29">
        <v>23.86</v>
      </c>
      <c r="I37" s="29">
        <v>272.72</v>
      </c>
      <c r="J37" s="29">
        <v>6.82</v>
      </c>
      <c r="K37" s="29">
        <f t="shared" si="6"/>
        <v>2848.84</v>
      </c>
      <c r="L37" s="41" t="s">
        <v>137</v>
      </c>
      <c r="M37" s="26" t="s">
        <v>102</v>
      </c>
      <c r="N37" s="40" t="s">
        <v>128</v>
      </c>
      <c r="O37" s="26"/>
      <c r="P37" s="10"/>
      <c r="Q37" s="10"/>
    </row>
    <row r="38" s="12" customFormat="1" customHeight="1" spans="1:17">
      <c r="A38" s="21">
        <v>34</v>
      </c>
      <c r="B38" s="22" t="s">
        <v>138</v>
      </c>
      <c r="C38" s="22" t="s">
        <v>18</v>
      </c>
      <c r="D38" s="35" t="s">
        <v>139</v>
      </c>
      <c r="E38" s="28" t="s">
        <v>20</v>
      </c>
      <c r="F38" s="29">
        <v>2000</v>
      </c>
      <c r="G38" s="29">
        <v>545.44</v>
      </c>
      <c r="H38" s="29">
        <v>23.86</v>
      </c>
      <c r="I38" s="29">
        <v>272.72</v>
      </c>
      <c r="J38" s="29">
        <v>6.82</v>
      </c>
      <c r="K38" s="29">
        <f t="shared" si="6"/>
        <v>2848.84</v>
      </c>
      <c r="L38" s="41" t="s">
        <v>140</v>
      </c>
      <c r="M38" s="26" t="s">
        <v>102</v>
      </c>
      <c r="N38" s="40" t="s">
        <v>128</v>
      </c>
      <c r="O38" s="26"/>
      <c r="P38" s="10"/>
      <c r="Q38" s="10"/>
    </row>
    <row r="39" s="12" customFormat="1" customHeight="1" spans="1:17">
      <c r="A39" s="21">
        <v>35</v>
      </c>
      <c r="B39" s="22" t="s">
        <v>141</v>
      </c>
      <c r="C39" s="22" t="s">
        <v>32</v>
      </c>
      <c r="D39" s="35" t="s">
        <v>142</v>
      </c>
      <c r="E39" s="28" t="s">
        <v>20</v>
      </c>
      <c r="F39" s="29">
        <v>2000</v>
      </c>
      <c r="G39" s="29">
        <v>545.44</v>
      </c>
      <c r="H39" s="29">
        <v>23.86</v>
      </c>
      <c r="I39" s="29">
        <v>272.72</v>
      </c>
      <c r="J39" s="29">
        <v>6.82</v>
      </c>
      <c r="K39" s="29">
        <f t="shared" si="6"/>
        <v>2848.84</v>
      </c>
      <c r="L39" s="41" t="s">
        <v>143</v>
      </c>
      <c r="M39" s="26" t="s">
        <v>102</v>
      </c>
      <c r="N39" s="40" t="s">
        <v>144</v>
      </c>
      <c r="O39" s="26"/>
      <c r="P39" s="10"/>
      <c r="Q39" s="10"/>
    </row>
    <row r="40" s="12" customFormat="1" customHeight="1" spans="1:17">
      <c r="A40" s="26">
        <v>36</v>
      </c>
      <c r="B40" s="22" t="s">
        <v>145</v>
      </c>
      <c r="C40" s="22" t="s">
        <v>18</v>
      </c>
      <c r="D40" s="35" t="s">
        <v>146</v>
      </c>
      <c r="E40" s="28" t="s">
        <v>20</v>
      </c>
      <c r="F40" s="29">
        <v>2000</v>
      </c>
      <c r="G40" s="29">
        <v>545.44</v>
      </c>
      <c r="H40" s="29">
        <v>23.86</v>
      </c>
      <c r="I40" s="29">
        <v>272.72</v>
      </c>
      <c r="J40" s="29">
        <v>6.82</v>
      </c>
      <c r="K40" s="29">
        <f t="shared" si="6"/>
        <v>2848.84</v>
      </c>
      <c r="L40" s="41" t="s">
        <v>147</v>
      </c>
      <c r="M40" s="26" t="s">
        <v>102</v>
      </c>
      <c r="N40" s="40" t="s">
        <v>144</v>
      </c>
      <c r="O40" s="26"/>
      <c r="P40" s="10"/>
      <c r="Q40" s="10"/>
    </row>
    <row r="41" s="12" customFormat="1" customHeight="1" spans="1:17">
      <c r="A41" s="21">
        <v>37</v>
      </c>
      <c r="B41" s="22" t="s">
        <v>148</v>
      </c>
      <c r="C41" s="22" t="s">
        <v>32</v>
      </c>
      <c r="D41" s="35" t="s">
        <v>149</v>
      </c>
      <c r="E41" s="28" t="s">
        <v>20</v>
      </c>
      <c r="F41" s="29">
        <v>2000</v>
      </c>
      <c r="G41" s="29">
        <v>545.44</v>
      </c>
      <c r="H41" s="29">
        <v>23.86</v>
      </c>
      <c r="I41" s="29">
        <v>272.72</v>
      </c>
      <c r="J41" s="29">
        <v>6.82</v>
      </c>
      <c r="K41" s="29">
        <f t="shared" si="6"/>
        <v>2848.84</v>
      </c>
      <c r="L41" s="41" t="s">
        <v>150</v>
      </c>
      <c r="M41" s="26" t="s">
        <v>102</v>
      </c>
      <c r="N41" s="40" t="s">
        <v>151</v>
      </c>
      <c r="O41" s="26"/>
      <c r="P41" s="10"/>
      <c r="Q41" s="10"/>
    </row>
    <row r="42" s="12" customFormat="1" customHeight="1" spans="1:17">
      <c r="A42" s="21">
        <v>38</v>
      </c>
      <c r="B42" s="22" t="s">
        <v>152</v>
      </c>
      <c r="C42" s="22" t="s">
        <v>18</v>
      </c>
      <c r="D42" s="35" t="s">
        <v>117</v>
      </c>
      <c r="E42" s="28" t="s">
        <v>20</v>
      </c>
      <c r="F42" s="29">
        <v>2000</v>
      </c>
      <c r="G42" s="29">
        <v>545.44</v>
      </c>
      <c r="H42" s="29">
        <v>23.86</v>
      </c>
      <c r="I42" s="29">
        <v>272.72</v>
      </c>
      <c r="J42" s="29">
        <v>6.82</v>
      </c>
      <c r="K42" s="29">
        <f t="shared" si="6"/>
        <v>2848.84</v>
      </c>
      <c r="L42" s="41" t="s">
        <v>153</v>
      </c>
      <c r="M42" s="26" t="s">
        <v>102</v>
      </c>
      <c r="N42" s="40" t="s">
        <v>154</v>
      </c>
      <c r="O42" s="26"/>
      <c r="P42" s="10"/>
      <c r="Q42" s="10"/>
    </row>
    <row r="43" s="12" customFormat="1" customHeight="1" spans="1:17">
      <c r="A43" s="26">
        <v>39</v>
      </c>
      <c r="B43" s="22" t="s">
        <v>155</v>
      </c>
      <c r="C43" s="22" t="s">
        <v>18</v>
      </c>
      <c r="D43" s="35" t="s">
        <v>59</v>
      </c>
      <c r="E43" s="28" t="s">
        <v>20</v>
      </c>
      <c r="F43" s="29">
        <v>2000</v>
      </c>
      <c r="G43" s="29">
        <v>545.44</v>
      </c>
      <c r="H43" s="29">
        <v>23.86</v>
      </c>
      <c r="I43" s="29">
        <v>272.72</v>
      </c>
      <c r="J43" s="29">
        <v>6.82</v>
      </c>
      <c r="K43" s="29">
        <f t="shared" si="6"/>
        <v>2848.84</v>
      </c>
      <c r="L43" s="41" t="s">
        <v>156</v>
      </c>
      <c r="M43" s="26" t="s">
        <v>102</v>
      </c>
      <c r="N43" s="40" t="s">
        <v>154</v>
      </c>
      <c r="O43" s="26"/>
      <c r="P43" s="10"/>
      <c r="Q43" s="10"/>
    </row>
    <row r="44" s="12" customFormat="1" customHeight="1" spans="1:17">
      <c r="A44" s="21">
        <v>40</v>
      </c>
      <c r="B44" s="22" t="s">
        <v>157</v>
      </c>
      <c r="C44" s="22" t="s">
        <v>18</v>
      </c>
      <c r="D44" s="35" t="s">
        <v>158</v>
      </c>
      <c r="E44" s="28" t="s">
        <v>20</v>
      </c>
      <c r="F44" s="29">
        <v>2000</v>
      </c>
      <c r="G44" s="29">
        <v>545.44</v>
      </c>
      <c r="H44" s="29">
        <v>23.86</v>
      </c>
      <c r="I44" s="29">
        <v>272.72</v>
      </c>
      <c r="J44" s="29">
        <v>6.82</v>
      </c>
      <c r="K44" s="29">
        <f t="shared" si="6"/>
        <v>2848.84</v>
      </c>
      <c r="L44" s="41" t="s">
        <v>159</v>
      </c>
      <c r="M44" s="26" t="s">
        <v>102</v>
      </c>
      <c r="N44" s="40" t="s">
        <v>154</v>
      </c>
      <c r="O44" s="26"/>
      <c r="P44" s="10"/>
      <c r="Q44" s="10"/>
    </row>
    <row r="45" s="12" customFormat="1" customHeight="1" spans="1:17">
      <c r="A45" s="21">
        <v>41</v>
      </c>
      <c r="B45" s="22" t="s">
        <v>160</v>
      </c>
      <c r="C45" s="22" t="s">
        <v>18</v>
      </c>
      <c r="D45" s="35" t="s">
        <v>161</v>
      </c>
      <c r="E45" s="28" t="s">
        <v>20</v>
      </c>
      <c r="F45" s="29">
        <v>2000</v>
      </c>
      <c r="G45" s="29">
        <v>545.44</v>
      </c>
      <c r="H45" s="29">
        <v>23.86</v>
      </c>
      <c r="I45" s="29">
        <v>272.72</v>
      </c>
      <c r="J45" s="29">
        <v>6.82</v>
      </c>
      <c r="K45" s="29">
        <f t="shared" si="6"/>
        <v>2848.84</v>
      </c>
      <c r="L45" s="41" t="s">
        <v>162</v>
      </c>
      <c r="M45" s="26" t="s">
        <v>102</v>
      </c>
      <c r="N45" s="40" t="s">
        <v>154</v>
      </c>
      <c r="O45" s="26"/>
      <c r="P45" s="10"/>
      <c r="Q45" s="10"/>
    </row>
    <row r="46" s="12" customFormat="1" customHeight="1" spans="1:17">
      <c r="A46" s="26">
        <v>42</v>
      </c>
      <c r="B46" s="22" t="s">
        <v>163</v>
      </c>
      <c r="C46" s="22" t="s">
        <v>18</v>
      </c>
      <c r="D46" s="35" t="s">
        <v>164</v>
      </c>
      <c r="E46" s="28" t="s">
        <v>20</v>
      </c>
      <c r="F46" s="29">
        <v>2000</v>
      </c>
      <c r="G46" s="29">
        <v>545.44</v>
      </c>
      <c r="H46" s="29">
        <v>23.86</v>
      </c>
      <c r="I46" s="29">
        <v>272.72</v>
      </c>
      <c r="J46" s="29">
        <v>6.82</v>
      </c>
      <c r="K46" s="29">
        <f t="shared" si="6"/>
        <v>2848.84</v>
      </c>
      <c r="L46" s="41" t="s">
        <v>165</v>
      </c>
      <c r="M46" s="26" t="s">
        <v>102</v>
      </c>
      <c r="N46" s="40" t="s">
        <v>166</v>
      </c>
      <c r="O46" s="26"/>
      <c r="P46" s="10"/>
      <c r="Q46" s="10"/>
    </row>
    <row r="47" s="12" customFormat="1" customHeight="1" spans="1:17">
      <c r="A47" s="21">
        <v>43</v>
      </c>
      <c r="B47" s="22" t="s">
        <v>167</v>
      </c>
      <c r="C47" s="22" t="s">
        <v>18</v>
      </c>
      <c r="D47" s="35" t="s">
        <v>113</v>
      </c>
      <c r="E47" s="28" t="s">
        <v>20</v>
      </c>
      <c r="F47" s="29">
        <v>2000</v>
      </c>
      <c r="G47" s="29">
        <v>545.44</v>
      </c>
      <c r="H47" s="29">
        <v>23.86</v>
      </c>
      <c r="I47" s="29">
        <v>272.72</v>
      </c>
      <c r="J47" s="29">
        <v>6.82</v>
      </c>
      <c r="K47" s="29">
        <f t="shared" si="6"/>
        <v>2848.84</v>
      </c>
      <c r="L47" s="41" t="s">
        <v>168</v>
      </c>
      <c r="M47" s="26" t="s">
        <v>102</v>
      </c>
      <c r="N47" s="40" t="s">
        <v>166</v>
      </c>
      <c r="O47" s="26"/>
      <c r="P47" s="10"/>
      <c r="Q47" s="10"/>
    </row>
    <row r="48" s="12" customFormat="1" customHeight="1" spans="1:17">
      <c r="A48" s="21">
        <v>44</v>
      </c>
      <c r="B48" s="22" t="s">
        <v>169</v>
      </c>
      <c r="C48" s="22" t="s">
        <v>18</v>
      </c>
      <c r="D48" s="35" t="s">
        <v>170</v>
      </c>
      <c r="E48" s="28" t="s">
        <v>20</v>
      </c>
      <c r="F48" s="29">
        <v>2000</v>
      </c>
      <c r="G48" s="29">
        <v>545.44</v>
      </c>
      <c r="H48" s="29">
        <v>23.86</v>
      </c>
      <c r="I48" s="29">
        <v>272.72</v>
      </c>
      <c r="J48" s="29">
        <v>6.82</v>
      </c>
      <c r="K48" s="29">
        <f t="shared" si="6"/>
        <v>2848.84</v>
      </c>
      <c r="L48" s="41" t="s">
        <v>171</v>
      </c>
      <c r="M48" s="26" t="s">
        <v>102</v>
      </c>
      <c r="N48" s="40" t="s">
        <v>166</v>
      </c>
      <c r="O48" s="26"/>
      <c r="P48" s="10"/>
      <c r="Q48" s="10"/>
    </row>
    <row r="49" s="12" customFormat="1" customHeight="1" spans="1:17">
      <c r="A49" s="26">
        <v>45</v>
      </c>
      <c r="B49" s="22" t="s">
        <v>172</v>
      </c>
      <c r="C49" s="22" t="s">
        <v>32</v>
      </c>
      <c r="D49" s="35" t="s">
        <v>173</v>
      </c>
      <c r="E49" s="28" t="s">
        <v>20</v>
      </c>
      <c r="F49" s="29">
        <v>2000</v>
      </c>
      <c r="G49" s="29">
        <v>545.44</v>
      </c>
      <c r="H49" s="29">
        <v>23.86</v>
      </c>
      <c r="I49" s="29">
        <v>272.72</v>
      </c>
      <c r="J49" s="29">
        <v>6.82</v>
      </c>
      <c r="K49" s="29">
        <f t="shared" si="6"/>
        <v>2848.84</v>
      </c>
      <c r="L49" s="41" t="s">
        <v>174</v>
      </c>
      <c r="M49" s="26" t="s">
        <v>102</v>
      </c>
      <c r="N49" s="40" t="s">
        <v>166</v>
      </c>
      <c r="O49" s="26"/>
      <c r="P49" s="10"/>
      <c r="Q49" s="10"/>
    </row>
    <row r="50" s="12" customFormat="1" customHeight="1" spans="1:17">
      <c r="A50" s="21">
        <v>46</v>
      </c>
      <c r="B50" s="22" t="s">
        <v>175</v>
      </c>
      <c r="C50" s="22" t="s">
        <v>18</v>
      </c>
      <c r="D50" s="35" t="s">
        <v>176</v>
      </c>
      <c r="E50" s="28" t="s">
        <v>20</v>
      </c>
      <c r="F50" s="29">
        <v>2000</v>
      </c>
      <c r="G50" s="29">
        <v>545.44</v>
      </c>
      <c r="H50" s="29">
        <v>23.86</v>
      </c>
      <c r="I50" s="29">
        <v>272.72</v>
      </c>
      <c r="J50" s="29">
        <v>6.82</v>
      </c>
      <c r="K50" s="29">
        <f t="shared" si="6"/>
        <v>2848.84</v>
      </c>
      <c r="L50" s="41" t="s">
        <v>177</v>
      </c>
      <c r="M50" s="26" t="s">
        <v>102</v>
      </c>
      <c r="N50" s="40" t="s">
        <v>178</v>
      </c>
      <c r="O50" s="26"/>
      <c r="P50" s="10"/>
      <c r="Q50" s="10"/>
    </row>
    <row r="51" s="12" customFormat="1" customHeight="1" spans="1:17">
      <c r="A51" s="21">
        <v>47</v>
      </c>
      <c r="B51" s="22" t="s">
        <v>179</v>
      </c>
      <c r="C51" s="22" t="s">
        <v>18</v>
      </c>
      <c r="D51" s="35" t="s">
        <v>180</v>
      </c>
      <c r="E51" s="28" t="s">
        <v>20</v>
      </c>
      <c r="F51" s="29">
        <v>2000</v>
      </c>
      <c r="G51" s="29">
        <v>545.44</v>
      </c>
      <c r="H51" s="29">
        <v>23.86</v>
      </c>
      <c r="I51" s="29">
        <v>272.72</v>
      </c>
      <c r="J51" s="29">
        <v>6.82</v>
      </c>
      <c r="K51" s="29">
        <f t="shared" si="6"/>
        <v>2848.84</v>
      </c>
      <c r="L51" s="41" t="s">
        <v>181</v>
      </c>
      <c r="M51" s="26" t="s">
        <v>102</v>
      </c>
      <c r="N51" s="40" t="s">
        <v>182</v>
      </c>
      <c r="O51" s="26"/>
      <c r="P51" s="10"/>
      <c r="Q51" s="10"/>
    </row>
    <row r="52" s="12" customFormat="1" customHeight="1" spans="1:17">
      <c r="A52" s="26">
        <v>48</v>
      </c>
      <c r="B52" s="22" t="s">
        <v>183</v>
      </c>
      <c r="C52" s="22" t="s">
        <v>32</v>
      </c>
      <c r="D52" s="35" t="s">
        <v>184</v>
      </c>
      <c r="E52" s="28" t="s">
        <v>20</v>
      </c>
      <c r="F52" s="29">
        <v>2000</v>
      </c>
      <c r="G52" s="29">
        <v>545.44</v>
      </c>
      <c r="H52" s="29">
        <v>23.86</v>
      </c>
      <c r="I52" s="29">
        <v>272.72</v>
      </c>
      <c r="J52" s="29">
        <v>6.82</v>
      </c>
      <c r="K52" s="29">
        <f t="shared" si="6"/>
        <v>2848.84</v>
      </c>
      <c r="L52" s="41" t="s">
        <v>185</v>
      </c>
      <c r="M52" s="26" t="s">
        <v>102</v>
      </c>
      <c r="N52" s="40" t="s">
        <v>186</v>
      </c>
      <c r="O52" s="26"/>
      <c r="P52" s="10"/>
      <c r="Q52" s="10"/>
    </row>
    <row r="53" s="12" customFormat="1" customHeight="1" spans="1:17">
      <c r="A53" s="21">
        <v>49</v>
      </c>
      <c r="B53" s="22" t="s">
        <v>187</v>
      </c>
      <c r="C53" s="22" t="s">
        <v>18</v>
      </c>
      <c r="D53" s="35" t="s">
        <v>47</v>
      </c>
      <c r="E53" s="28" t="s">
        <v>20</v>
      </c>
      <c r="F53" s="29">
        <v>2000</v>
      </c>
      <c r="G53" s="29">
        <v>545.44</v>
      </c>
      <c r="H53" s="29">
        <v>23.86</v>
      </c>
      <c r="I53" s="29">
        <v>272.72</v>
      </c>
      <c r="J53" s="29">
        <v>6.82</v>
      </c>
      <c r="K53" s="29">
        <f t="shared" si="6"/>
        <v>2848.84</v>
      </c>
      <c r="L53" s="41" t="s">
        <v>188</v>
      </c>
      <c r="M53" s="26" t="s">
        <v>102</v>
      </c>
      <c r="N53" s="40" t="s">
        <v>186</v>
      </c>
      <c r="O53" s="26"/>
      <c r="P53" s="10"/>
      <c r="Q53" s="10"/>
    </row>
    <row r="54" s="12" customFormat="1" customHeight="1" spans="1:17">
      <c r="A54" s="21">
        <v>50</v>
      </c>
      <c r="B54" s="22" t="s">
        <v>189</v>
      </c>
      <c r="C54" s="22" t="s">
        <v>18</v>
      </c>
      <c r="D54" s="35" t="s">
        <v>190</v>
      </c>
      <c r="E54" s="28" t="s">
        <v>20</v>
      </c>
      <c r="F54" s="29">
        <v>2000</v>
      </c>
      <c r="G54" s="29">
        <v>545.44</v>
      </c>
      <c r="H54" s="29">
        <v>23.86</v>
      </c>
      <c r="I54" s="29">
        <v>272.72</v>
      </c>
      <c r="J54" s="29">
        <v>6.82</v>
      </c>
      <c r="K54" s="29">
        <f t="shared" si="6"/>
        <v>2848.84</v>
      </c>
      <c r="L54" s="41" t="s">
        <v>191</v>
      </c>
      <c r="M54" s="26" t="s">
        <v>102</v>
      </c>
      <c r="N54" s="40" t="s">
        <v>186</v>
      </c>
      <c r="O54" s="26"/>
      <c r="P54" s="10"/>
      <c r="Q54" s="10"/>
    </row>
    <row r="55" s="12" customFormat="1" customHeight="1" spans="1:17">
      <c r="A55" s="26">
        <v>51</v>
      </c>
      <c r="B55" s="22" t="s">
        <v>192</v>
      </c>
      <c r="C55" s="22" t="s">
        <v>32</v>
      </c>
      <c r="D55" s="35" t="s">
        <v>193</v>
      </c>
      <c r="E55" s="28" t="s">
        <v>20</v>
      </c>
      <c r="F55" s="29">
        <v>2000</v>
      </c>
      <c r="G55" s="29">
        <v>545.44</v>
      </c>
      <c r="H55" s="29">
        <v>23.86</v>
      </c>
      <c r="I55" s="29">
        <v>272.72</v>
      </c>
      <c r="J55" s="29">
        <v>6.82</v>
      </c>
      <c r="K55" s="29">
        <f t="shared" si="6"/>
        <v>2848.84</v>
      </c>
      <c r="L55" s="41" t="s">
        <v>194</v>
      </c>
      <c r="M55" s="26" t="s">
        <v>102</v>
      </c>
      <c r="N55" s="40" t="s">
        <v>186</v>
      </c>
      <c r="O55" s="26"/>
      <c r="P55" s="10"/>
      <c r="Q55" s="10"/>
    </row>
    <row r="56" s="12" customFormat="1" customHeight="1" spans="1:17">
      <c r="A56" s="21">
        <v>52</v>
      </c>
      <c r="B56" s="22" t="s">
        <v>195</v>
      </c>
      <c r="C56" s="22" t="s">
        <v>18</v>
      </c>
      <c r="D56" s="35" t="s">
        <v>196</v>
      </c>
      <c r="E56" s="28" t="s">
        <v>20</v>
      </c>
      <c r="F56" s="29">
        <v>2000</v>
      </c>
      <c r="G56" s="29">
        <v>545.44</v>
      </c>
      <c r="H56" s="29">
        <v>23.86</v>
      </c>
      <c r="I56" s="29">
        <v>272.72</v>
      </c>
      <c r="J56" s="29">
        <v>6.82</v>
      </c>
      <c r="K56" s="29">
        <f t="shared" si="6"/>
        <v>2848.84</v>
      </c>
      <c r="L56" s="41" t="s">
        <v>197</v>
      </c>
      <c r="M56" s="26" t="s">
        <v>102</v>
      </c>
      <c r="N56" s="40" t="s">
        <v>198</v>
      </c>
      <c r="O56" s="26"/>
      <c r="P56" s="10"/>
      <c r="Q56" s="10"/>
    </row>
    <row r="57" s="12" customFormat="1" customHeight="1" spans="1:17">
      <c r="A57" s="21">
        <v>53</v>
      </c>
      <c r="B57" s="22" t="s">
        <v>199</v>
      </c>
      <c r="C57" s="22" t="s">
        <v>18</v>
      </c>
      <c r="D57" s="35" t="s">
        <v>200</v>
      </c>
      <c r="E57" s="28" t="s">
        <v>20</v>
      </c>
      <c r="F57" s="29">
        <v>2000</v>
      </c>
      <c r="G57" s="29">
        <v>545.44</v>
      </c>
      <c r="H57" s="29">
        <v>23.86</v>
      </c>
      <c r="I57" s="29">
        <v>272.72</v>
      </c>
      <c r="J57" s="29">
        <v>6.82</v>
      </c>
      <c r="K57" s="29">
        <f t="shared" si="6"/>
        <v>2848.84</v>
      </c>
      <c r="L57" s="41" t="s">
        <v>201</v>
      </c>
      <c r="M57" s="26" t="s">
        <v>102</v>
      </c>
      <c r="N57" s="40" t="s">
        <v>202</v>
      </c>
      <c r="O57" s="26"/>
      <c r="P57" s="10"/>
      <c r="Q57" s="10"/>
    </row>
    <row r="58" s="12" customFormat="1" customHeight="1" spans="1:17">
      <c r="A58" s="26">
        <v>54</v>
      </c>
      <c r="B58" s="22" t="s">
        <v>203</v>
      </c>
      <c r="C58" s="22" t="s">
        <v>18</v>
      </c>
      <c r="D58" s="35" t="s">
        <v>204</v>
      </c>
      <c r="E58" s="28" t="s">
        <v>20</v>
      </c>
      <c r="F58" s="29">
        <v>2000</v>
      </c>
      <c r="G58" s="29">
        <v>545.44</v>
      </c>
      <c r="H58" s="29">
        <v>23.86</v>
      </c>
      <c r="I58" s="29">
        <v>272.72</v>
      </c>
      <c r="J58" s="29">
        <v>6.82</v>
      </c>
      <c r="K58" s="29">
        <f t="shared" si="6"/>
        <v>2848.84</v>
      </c>
      <c r="L58" s="41" t="s">
        <v>205</v>
      </c>
      <c r="M58" s="26" t="s">
        <v>102</v>
      </c>
      <c r="N58" s="40" t="s">
        <v>202</v>
      </c>
      <c r="O58" s="26"/>
      <c r="P58" s="10"/>
      <c r="Q58" s="10"/>
    </row>
    <row r="59" s="12" customFormat="1" customHeight="1" spans="1:17">
      <c r="A59" s="21">
        <v>55</v>
      </c>
      <c r="B59" s="22" t="s">
        <v>206</v>
      </c>
      <c r="C59" s="22" t="s">
        <v>18</v>
      </c>
      <c r="D59" s="35" t="s">
        <v>28</v>
      </c>
      <c r="E59" s="28" t="s">
        <v>20</v>
      </c>
      <c r="F59" s="29">
        <v>2000</v>
      </c>
      <c r="G59" s="29">
        <v>545.44</v>
      </c>
      <c r="H59" s="29">
        <v>23.86</v>
      </c>
      <c r="I59" s="29">
        <v>272.72</v>
      </c>
      <c r="J59" s="29">
        <v>6.82</v>
      </c>
      <c r="K59" s="29">
        <f t="shared" si="6"/>
        <v>2848.84</v>
      </c>
      <c r="L59" s="41" t="s">
        <v>207</v>
      </c>
      <c r="M59" s="26" t="s">
        <v>102</v>
      </c>
      <c r="N59" s="40" t="s">
        <v>202</v>
      </c>
      <c r="O59" s="26"/>
      <c r="P59" s="10"/>
      <c r="Q59" s="10"/>
    </row>
    <row r="60" s="12" customFormat="1" customHeight="1" spans="1:17">
      <c r="A60" s="21">
        <v>56</v>
      </c>
      <c r="B60" s="22" t="s">
        <v>208</v>
      </c>
      <c r="C60" s="22" t="s">
        <v>32</v>
      </c>
      <c r="D60" s="35" t="s">
        <v>209</v>
      </c>
      <c r="E60" s="28" t="s">
        <v>20</v>
      </c>
      <c r="F60" s="29">
        <v>2000</v>
      </c>
      <c r="G60" s="29">
        <v>545.44</v>
      </c>
      <c r="H60" s="29">
        <v>23.86</v>
      </c>
      <c r="I60" s="29">
        <v>272.72</v>
      </c>
      <c r="J60" s="29">
        <v>6.82</v>
      </c>
      <c r="K60" s="29">
        <f t="shared" si="6"/>
        <v>2848.84</v>
      </c>
      <c r="L60" s="41" t="s">
        <v>210</v>
      </c>
      <c r="M60" s="26" t="s">
        <v>102</v>
      </c>
      <c r="N60" s="40" t="s">
        <v>211</v>
      </c>
      <c r="O60" s="26"/>
      <c r="P60" s="10"/>
      <c r="Q60" s="10"/>
    </row>
    <row r="61" s="12" customFormat="1" customHeight="1" spans="1:17">
      <c r="A61" s="26">
        <v>57</v>
      </c>
      <c r="B61" s="22" t="s">
        <v>212</v>
      </c>
      <c r="C61" s="22" t="s">
        <v>18</v>
      </c>
      <c r="D61" s="35" t="s">
        <v>213</v>
      </c>
      <c r="E61" s="28" t="s">
        <v>20</v>
      </c>
      <c r="F61" s="29">
        <v>2000</v>
      </c>
      <c r="G61" s="29">
        <v>545.44</v>
      </c>
      <c r="H61" s="29">
        <v>23.86</v>
      </c>
      <c r="I61" s="29">
        <v>272.72</v>
      </c>
      <c r="J61" s="29">
        <v>6.82</v>
      </c>
      <c r="K61" s="29">
        <f t="shared" si="6"/>
        <v>2848.84</v>
      </c>
      <c r="L61" s="41" t="s">
        <v>214</v>
      </c>
      <c r="M61" s="26" t="s">
        <v>102</v>
      </c>
      <c r="N61" s="40" t="s">
        <v>211</v>
      </c>
      <c r="O61" s="26"/>
      <c r="P61" s="10"/>
      <c r="Q61" s="10"/>
    </row>
    <row r="62" s="12" customFormat="1" customHeight="1" spans="1:17">
      <c r="A62" s="21">
        <v>58</v>
      </c>
      <c r="B62" s="22" t="s">
        <v>215</v>
      </c>
      <c r="C62" s="22" t="s">
        <v>18</v>
      </c>
      <c r="D62" s="35" t="s">
        <v>216</v>
      </c>
      <c r="E62" s="28" t="s">
        <v>20</v>
      </c>
      <c r="F62" s="29">
        <v>2000</v>
      </c>
      <c r="G62" s="29">
        <v>545.44</v>
      </c>
      <c r="H62" s="29">
        <v>23.86</v>
      </c>
      <c r="I62" s="29">
        <v>272.72</v>
      </c>
      <c r="J62" s="29">
        <v>6.82</v>
      </c>
      <c r="K62" s="29">
        <f t="shared" si="6"/>
        <v>2848.84</v>
      </c>
      <c r="L62" s="41" t="s">
        <v>217</v>
      </c>
      <c r="M62" s="26" t="s">
        <v>102</v>
      </c>
      <c r="N62" s="40" t="s">
        <v>211</v>
      </c>
      <c r="O62" s="26"/>
      <c r="P62" s="10"/>
      <c r="Q62" s="10"/>
    </row>
    <row r="63" s="12" customFormat="1" customHeight="1" spans="1:17">
      <c r="A63" s="21">
        <v>59</v>
      </c>
      <c r="B63" s="22" t="s">
        <v>218</v>
      </c>
      <c r="C63" s="22" t="s">
        <v>32</v>
      </c>
      <c r="D63" s="35" t="s">
        <v>219</v>
      </c>
      <c r="E63" s="28" t="s">
        <v>20</v>
      </c>
      <c r="F63" s="29">
        <v>2000</v>
      </c>
      <c r="G63" s="29">
        <v>545.44</v>
      </c>
      <c r="H63" s="29">
        <v>23.86</v>
      </c>
      <c r="I63" s="29">
        <v>272.72</v>
      </c>
      <c r="J63" s="29">
        <v>6.82</v>
      </c>
      <c r="K63" s="29">
        <f t="shared" si="6"/>
        <v>2848.84</v>
      </c>
      <c r="L63" s="41" t="s">
        <v>220</v>
      </c>
      <c r="M63" s="26" t="s">
        <v>102</v>
      </c>
      <c r="N63" s="40" t="s">
        <v>211</v>
      </c>
      <c r="O63" s="26"/>
      <c r="P63" s="10"/>
      <c r="Q63" s="10"/>
    </row>
    <row r="64" s="12" customFormat="1" customHeight="1" spans="1:17">
      <c r="A64" s="26">
        <v>60</v>
      </c>
      <c r="B64" s="22" t="s">
        <v>221</v>
      </c>
      <c r="C64" s="22" t="s">
        <v>32</v>
      </c>
      <c r="D64" s="35" t="s">
        <v>222</v>
      </c>
      <c r="E64" s="28" t="s">
        <v>20</v>
      </c>
      <c r="F64" s="29">
        <v>2000</v>
      </c>
      <c r="G64" s="29">
        <v>545.44</v>
      </c>
      <c r="H64" s="29">
        <v>23.86</v>
      </c>
      <c r="I64" s="29">
        <v>272.72</v>
      </c>
      <c r="J64" s="29">
        <v>6.82</v>
      </c>
      <c r="K64" s="29">
        <f t="shared" si="6"/>
        <v>2848.84</v>
      </c>
      <c r="L64" s="41" t="s">
        <v>223</v>
      </c>
      <c r="M64" s="26" t="s">
        <v>102</v>
      </c>
      <c r="N64" s="40" t="s">
        <v>211</v>
      </c>
      <c r="O64" s="26"/>
      <c r="P64" s="10"/>
      <c r="Q64" s="10"/>
    </row>
    <row r="65" s="12" customFormat="1" customHeight="1" spans="1:17">
      <c r="A65" s="21">
        <v>61</v>
      </c>
      <c r="B65" s="22" t="s">
        <v>224</v>
      </c>
      <c r="C65" s="22" t="s">
        <v>18</v>
      </c>
      <c r="D65" s="35" t="s">
        <v>161</v>
      </c>
      <c r="E65" s="28" t="s">
        <v>20</v>
      </c>
      <c r="F65" s="29">
        <v>2000</v>
      </c>
      <c r="G65" s="29">
        <v>545.44</v>
      </c>
      <c r="H65" s="29">
        <v>23.86</v>
      </c>
      <c r="I65" s="29">
        <v>272.72</v>
      </c>
      <c r="J65" s="29">
        <v>6.82</v>
      </c>
      <c r="K65" s="29">
        <f t="shared" si="6"/>
        <v>2848.84</v>
      </c>
      <c r="L65" s="41" t="s">
        <v>225</v>
      </c>
      <c r="M65" s="26" t="s">
        <v>102</v>
      </c>
      <c r="N65" s="40" t="s">
        <v>226</v>
      </c>
      <c r="O65" s="26"/>
      <c r="P65" s="10"/>
      <c r="Q65" s="10"/>
    </row>
    <row r="66" s="12" customFormat="1" customHeight="1" spans="1:17">
      <c r="A66" s="21">
        <v>62</v>
      </c>
      <c r="B66" s="22" t="s">
        <v>227</v>
      </c>
      <c r="C66" s="22" t="s">
        <v>18</v>
      </c>
      <c r="D66" s="35" t="s">
        <v>228</v>
      </c>
      <c r="E66" s="28" t="s">
        <v>20</v>
      </c>
      <c r="F66" s="29">
        <v>2000</v>
      </c>
      <c r="G66" s="29">
        <v>545.44</v>
      </c>
      <c r="H66" s="29">
        <v>23.86</v>
      </c>
      <c r="I66" s="29">
        <v>272.72</v>
      </c>
      <c r="J66" s="29">
        <v>6.82</v>
      </c>
      <c r="K66" s="29">
        <f t="shared" si="6"/>
        <v>2848.84</v>
      </c>
      <c r="L66" s="41" t="s">
        <v>229</v>
      </c>
      <c r="M66" s="26" t="s">
        <v>102</v>
      </c>
      <c r="N66" s="40" t="s">
        <v>226</v>
      </c>
      <c r="O66" s="26"/>
      <c r="P66" s="10"/>
      <c r="Q66" s="10"/>
    </row>
    <row r="67" s="12" customFormat="1" customHeight="1" spans="1:17">
      <c r="A67" s="26">
        <v>63</v>
      </c>
      <c r="B67" s="22" t="s">
        <v>230</v>
      </c>
      <c r="C67" s="22" t="s">
        <v>18</v>
      </c>
      <c r="D67" s="35" t="s">
        <v>231</v>
      </c>
      <c r="E67" s="28" t="s">
        <v>20</v>
      </c>
      <c r="F67" s="29">
        <v>2000</v>
      </c>
      <c r="G67" s="29">
        <v>545.44</v>
      </c>
      <c r="H67" s="29">
        <v>23.86</v>
      </c>
      <c r="I67" s="29">
        <v>272.72</v>
      </c>
      <c r="J67" s="29">
        <v>6.82</v>
      </c>
      <c r="K67" s="29">
        <f t="shared" ref="K67:K91" si="7">F67+G67+H67+I67+J67</f>
        <v>2848.84</v>
      </c>
      <c r="L67" s="41" t="s">
        <v>232</v>
      </c>
      <c r="M67" s="26" t="s">
        <v>102</v>
      </c>
      <c r="N67" s="40" t="s">
        <v>226</v>
      </c>
      <c r="O67" s="26"/>
      <c r="P67" s="10"/>
      <c r="Q67" s="10"/>
    </row>
    <row r="68" s="12" customFormat="1" customHeight="1" spans="1:17">
      <c r="A68" s="21">
        <v>64</v>
      </c>
      <c r="B68" s="22" t="s">
        <v>233</v>
      </c>
      <c r="C68" s="22" t="s">
        <v>32</v>
      </c>
      <c r="D68" s="35" t="s">
        <v>234</v>
      </c>
      <c r="E68" s="28" t="s">
        <v>20</v>
      </c>
      <c r="F68" s="29">
        <v>2000</v>
      </c>
      <c r="G68" s="29">
        <v>545.44</v>
      </c>
      <c r="H68" s="29">
        <v>23.86</v>
      </c>
      <c r="I68" s="29">
        <v>272.72</v>
      </c>
      <c r="J68" s="29">
        <v>6.82</v>
      </c>
      <c r="K68" s="29">
        <f t="shared" si="7"/>
        <v>2848.84</v>
      </c>
      <c r="L68" s="41" t="s">
        <v>235</v>
      </c>
      <c r="M68" s="26" t="s">
        <v>102</v>
      </c>
      <c r="N68" s="40" t="s">
        <v>226</v>
      </c>
      <c r="O68" s="26"/>
      <c r="P68" s="10"/>
      <c r="Q68" s="10"/>
    </row>
    <row r="69" s="12" customFormat="1" customHeight="1" spans="1:17">
      <c r="A69" s="21">
        <v>65</v>
      </c>
      <c r="B69" s="22" t="s">
        <v>236</v>
      </c>
      <c r="C69" s="22" t="s">
        <v>32</v>
      </c>
      <c r="D69" s="35" t="s">
        <v>237</v>
      </c>
      <c r="E69" s="28" t="s">
        <v>20</v>
      </c>
      <c r="F69" s="29">
        <v>2000</v>
      </c>
      <c r="G69" s="29">
        <v>545.44</v>
      </c>
      <c r="H69" s="29">
        <v>23.86</v>
      </c>
      <c r="I69" s="29">
        <v>272.72</v>
      </c>
      <c r="J69" s="29">
        <v>6.82</v>
      </c>
      <c r="K69" s="29">
        <f t="shared" si="7"/>
        <v>2848.84</v>
      </c>
      <c r="L69" s="41" t="s">
        <v>238</v>
      </c>
      <c r="M69" s="26" t="s">
        <v>102</v>
      </c>
      <c r="N69" s="40" t="s">
        <v>239</v>
      </c>
      <c r="O69" s="26"/>
      <c r="P69" s="10"/>
      <c r="Q69" s="10"/>
    </row>
    <row r="70" s="12" customFormat="1" customHeight="1" spans="1:17">
      <c r="A70" s="26">
        <v>66</v>
      </c>
      <c r="B70" s="22" t="s">
        <v>240</v>
      </c>
      <c r="C70" s="22" t="s">
        <v>18</v>
      </c>
      <c r="D70" s="35" t="s">
        <v>241</v>
      </c>
      <c r="E70" s="28" t="s">
        <v>20</v>
      </c>
      <c r="F70" s="29">
        <v>2000</v>
      </c>
      <c r="G70" s="29">
        <v>545.44</v>
      </c>
      <c r="H70" s="29">
        <v>23.86</v>
      </c>
      <c r="I70" s="29">
        <v>272.72</v>
      </c>
      <c r="J70" s="29">
        <v>6.82</v>
      </c>
      <c r="K70" s="29">
        <f t="shared" si="7"/>
        <v>2848.84</v>
      </c>
      <c r="L70" s="41" t="s">
        <v>242</v>
      </c>
      <c r="M70" s="26" t="s">
        <v>102</v>
      </c>
      <c r="N70" s="40" t="s">
        <v>239</v>
      </c>
      <c r="O70" s="26"/>
      <c r="P70" s="10"/>
      <c r="Q70" s="10"/>
    </row>
    <row r="71" s="12" customFormat="1" customHeight="1" spans="1:17">
      <c r="A71" s="21">
        <v>67</v>
      </c>
      <c r="B71" s="22" t="s">
        <v>243</v>
      </c>
      <c r="C71" s="22" t="s">
        <v>18</v>
      </c>
      <c r="D71" s="35" t="s">
        <v>244</v>
      </c>
      <c r="E71" s="28" t="s">
        <v>20</v>
      </c>
      <c r="F71" s="29">
        <v>2000</v>
      </c>
      <c r="G71" s="29">
        <v>545.44</v>
      </c>
      <c r="H71" s="29">
        <v>23.86</v>
      </c>
      <c r="I71" s="29">
        <v>272.72</v>
      </c>
      <c r="J71" s="29">
        <v>6.82</v>
      </c>
      <c r="K71" s="29">
        <f t="shared" si="7"/>
        <v>2848.84</v>
      </c>
      <c r="L71" s="41" t="s">
        <v>245</v>
      </c>
      <c r="M71" s="26" t="s">
        <v>102</v>
      </c>
      <c r="N71" s="40" t="s">
        <v>239</v>
      </c>
      <c r="O71" s="26"/>
      <c r="P71" s="10"/>
      <c r="Q71" s="10"/>
    </row>
    <row r="72" s="12" customFormat="1" customHeight="1" spans="1:17">
      <c r="A72" s="21">
        <v>68</v>
      </c>
      <c r="B72" s="22" t="s">
        <v>246</v>
      </c>
      <c r="C72" s="22" t="s">
        <v>18</v>
      </c>
      <c r="D72" s="35" t="s">
        <v>247</v>
      </c>
      <c r="E72" s="28" t="s">
        <v>20</v>
      </c>
      <c r="F72" s="29">
        <v>2000</v>
      </c>
      <c r="G72" s="29">
        <v>545.44</v>
      </c>
      <c r="H72" s="29">
        <v>23.86</v>
      </c>
      <c r="I72" s="29">
        <v>272.72</v>
      </c>
      <c r="J72" s="29">
        <v>6.82</v>
      </c>
      <c r="K72" s="29">
        <f t="shared" si="7"/>
        <v>2848.84</v>
      </c>
      <c r="L72" s="41" t="s">
        <v>248</v>
      </c>
      <c r="M72" s="26" t="s">
        <v>102</v>
      </c>
      <c r="N72" s="40" t="s">
        <v>239</v>
      </c>
      <c r="O72" s="26"/>
      <c r="P72" s="10"/>
      <c r="Q72" s="10"/>
    </row>
    <row r="73" s="12" customFormat="1" customHeight="1" spans="1:17">
      <c r="A73" s="26">
        <v>69</v>
      </c>
      <c r="B73" s="22" t="s">
        <v>249</v>
      </c>
      <c r="C73" s="22" t="s">
        <v>18</v>
      </c>
      <c r="D73" s="35" t="s">
        <v>250</v>
      </c>
      <c r="E73" s="28" t="s">
        <v>20</v>
      </c>
      <c r="F73" s="29">
        <v>2000</v>
      </c>
      <c r="G73" s="29">
        <v>545.44</v>
      </c>
      <c r="H73" s="29">
        <v>23.86</v>
      </c>
      <c r="I73" s="29">
        <v>272.72</v>
      </c>
      <c r="J73" s="29">
        <v>6.82</v>
      </c>
      <c r="K73" s="29">
        <f t="shared" si="7"/>
        <v>2848.84</v>
      </c>
      <c r="L73" s="41" t="s">
        <v>251</v>
      </c>
      <c r="M73" s="26" t="s">
        <v>102</v>
      </c>
      <c r="N73" s="40" t="s">
        <v>239</v>
      </c>
      <c r="O73" s="26"/>
      <c r="P73" s="10"/>
      <c r="Q73" s="10"/>
    </row>
    <row r="74" s="12" customFormat="1" customHeight="1" spans="1:17">
      <c r="A74" s="21">
        <v>70</v>
      </c>
      <c r="B74" s="22" t="s">
        <v>252</v>
      </c>
      <c r="C74" s="22" t="s">
        <v>32</v>
      </c>
      <c r="D74" s="35" t="s">
        <v>253</v>
      </c>
      <c r="E74" s="28" t="s">
        <v>20</v>
      </c>
      <c r="F74" s="29">
        <v>2000</v>
      </c>
      <c r="G74" s="29">
        <v>545.44</v>
      </c>
      <c r="H74" s="29">
        <v>23.86</v>
      </c>
      <c r="I74" s="29">
        <v>272.72</v>
      </c>
      <c r="J74" s="29">
        <v>6.82</v>
      </c>
      <c r="K74" s="29">
        <f t="shared" si="7"/>
        <v>2848.84</v>
      </c>
      <c r="L74" s="41" t="s">
        <v>254</v>
      </c>
      <c r="M74" s="26" t="s">
        <v>102</v>
      </c>
      <c r="N74" s="40" t="s">
        <v>239</v>
      </c>
      <c r="O74" s="26"/>
      <c r="P74" s="10"/>
      <c r="Q74" s="10"/>
    </row>
    <row r="75" s="12" customFormat="1" customHeight="1" spans="1:17">
      <c r="A75" s="21">
        <v>71</v>
      </c>
      <c r="B75" s="22" t="s">
        <v>255</v>
      </c>
      <c r="C75" s="22" t="s">
        <v>18</v>
      </c>
      <c r="D75" s="35" t="s">
        <v>256</v>
      </c>
      <c r="E75" s="28" t="s">
        <v>20</v>
      </c>
      <c r="F75" s="29">
        <v>2000</v>
      </c>
      <c r="G75" s="29">
        <v>545.44</v>
      </c>
      <c r="H75" s="29">
        <v>23.86</v>
      </c>
      <c r="I75" s="29">
        <v>272.72</v>
      </c>
      <c r="J75" s="29">
        <v>6.82</v>
      </c>
      <c r="K75" s="29">
        <f t="shared" si="7"/>
        <v>2848.84</v>
      </c>
      <c r="L75" s="41" t="s">
        <v>257</v>
      </c>
      <c r="M75" s="26" t="s">
        <v>102</v>
      </c>
      <c r="N75" s="40" t="s">
        <v>258</v>
      </c>
      <c r="O75" s="26"/>
      <c r="P75" s="10"/>
      <c r="Q75" s="10"/>
    </row>
    <row r="76" s="12" customFormat="1" customHeight="1" spans="1:17">
      <c r="A76" s="26">
        <v>72</v>
      </c>
      <c r="B76" s="22" t="s">
        <v>259</v>
      </c>
      <c r="C76" s="22" t="s">
        <v>32</v>
      </c>
      <c r="D76" s="35" t="s">
        <v>260</v>
      </c>
      <c r="E76" s="28" t="s">
        <v>20</v>
      </c>
      <c r="F76" s="29">
        <v>2000</v>
      </c>
      <c r="G76" s="29">
        <v>545.44</v>
      </c>
      <c r="H76" s="29">
        <v>23.86</v>
      </c>
      <c r="I76" s="29">
        <v>272.72</v>
      </c>
      <c r="J76" s="29">
        <v>6.82</v>
      </c>
      <c r="K76" s="29">
        <f t="shared" si="7"/>
        <v>2848.84</v>
      </c>
      <c r="L76" s="41" t="s">
        <v>261</v>
      </c>
      <c r="M76" s="26" t="s">
        <v>102</v>
      </c>
      <c r="N76" s="40" t="s">
        <v>262</v>
      </c>
      <c r="O76" s="26"/>
      <c r="P76" s="10"/>
      <c r="Q76" s="10"/>
    </row>
    <row r="77" s="12" customFormat="1" customHeight="1" spans="1:17">
      <c r="A77" s="21">
        <v>73</v>
      </c>
      <c r="B77" s="22" t="s">
        <v>263</v>
      </c>
      <c r="C77" s="22" t="s">
        <v>18</v>
      </c>
      <c r="D77" s="35" t="s">
        <v>37</v>
      </c>
      <c r="E77" s="28" t="s">
        <v>20</v>
      </c>
      <c r="F77" s="29">
        <v>2000</v>
      </c>
      <c r="G77" s="29">
        <v>545.44</v>
      </c>
      <c r="H77" s="29">
        <v>23.86</v>
      </c>
      <c r="I77" s="29">
        <v>272.72</v>
      </c>
      <c r="J77" s="29">
        <v>6.82</v>
      </c>
      <c r="K77" s="29">
        <f t="shared" si="7"/>
        <v>2848.84</v>
      </c>
      <c r="L77" s="41" t="s">
        <v>264</v>
      </c>
      <c r="M77" s="26" t="s">
        <v>102</v>
      </c>
      <c r="N77" s="40" t="s">
        <v>262</v>
      </c>
      <c r="O77" s="26"/>
      <c r="P77" s="10"/>
      <c r="Q77" s="10"/>
    </row>
    <row r="78" s="12" customFormat="1" customHeight="1" spans="1:17">
      <c r="A78" s="21">
        <v>74</v>
      </c>
      <c r="B78" s="22" t="s">
        <v>265</v>
      </c>
      <c r="C78" s="22" t="s">
        <v>18</v>
      </c>
      <c r="D78" s="35" t="s">
        <v>266</v>
      </c>
      <c r="E78" s="28" t="s">
        <v>20</v>
      </c>
      <c r="F78" s="29">
        <v>2000</v>
      </c>
      <c r="G78" s="29">
        <v>545.44</v>
      </c>
      <c r="H78" s="29">
        <v>23.86</v>
      </c>
      <c r="I78" s="29">
        <v>272.72</v>
      </c>
      <c r="J78" s="29">
        <v>6.82</v>
      </c>
      <c r="K78" s="29">
        <f t="shared" si="7"/>
        <v>2848.84</v>
      </c>
      <c r="L78" s="41" t="s">
        <v>267</v>
      </c>
      <c r="M78" s="26" t="s">
        <v>102</v>
      </c>
      <c r="N78" s="40" t="s">
        <v>262</v>
      </c>
      <c r="O78" s="26"/>
      <c r="P78" s="10"/>
      <c r="Q78" s="10"/>
    </row>
    <row r="79" s="12" customFormat="1" customHeight="1" spans="1:17">
      <c r="A79" s="26">
        <v>75</v>
      </c>
      <c r="B79" s="22" t="s">
        <v>268</v>
      </c>
      <c r="C79" s="22" t="s">
        <v>18</v>
      </c>
      <c r="D79" s="35" t="s">
        <v>269</v>
      </c>
      <c r="E79" s="28" t="s">
        <v>20</v>
      </c>
      <c r="F79" s="29">
        <v>2000</v>
      </c>
      <c r="G79" s="29">
        <v>545.44</v>
      </c>
      <c r="H79" s="29">
        <v>23.86</v>
      </c>
      <c r="I79" s="29">
        <v>272.72</v>
      </c>
      <c r="J79" s="29">
        <v>6.82</v>
      </c>
      <c r="K79" s="29">
        <f t="shared" si="7"/>
        <v>2848.84</v>
      </c>
      <c r="L79" s="41" t="s">
        <v>270</v>
      </c>
      <c r="M79" s="26" t="s">
        <v>102</v>
      </c>
      <c r="N79" s="40" t="s">
        <v>262</v>
      </c>
      <c r="O79" s="26"/>
      <c r="P79" s="10"/>
      <c r="Q79" s="10"/>
    </row>
    <row r="80" s="12" customFormat="1" customHeight="1" spans="1:17">
      <c r="A80" s="21">
        <v>76</v>
      </c>
      <c r="B80" s="22" t="s">
        <v>271</v>
      </c>
      <c r="C80" s="22" t="s">
        <v>18</v>
      </c>
      <c r="D80" s="35" t="s">
        <v>272</v>
      </c>
      <c r="E80" s="28" t="s">
        <v>20</v>
      </c>
      <c r="F80" s="29">
        <v>2000</v>
      </c>
      <c r="G80" s="29">
        <v>545.44</v>
      </c>
      <c r="H80" s="29">
        <v>23.86</v>
      </c>
      <c r="I80" s="29">
        <v>272.72</v>
      </c>
      <c r="J80" s="29">
        <v>6.82</v>
      </c>
      <c r="K80" s="29">
        <f t="shared" si="7"/>
        <v>2848.84</v>
      </c>
      <c r="L80" s="41" t="s">
        <v>273</v>
      </c>
      <c r="M80" s="26" t="s">
        <v>102</v>
      </c>
      <c r="N80" s="40" t="s">
        <v>262</v>
      </c>
      <c r="O80" s="26"/>
      <c r="P80" s="10"/>
      <c r="Q80" s="10"/>
    </row>
    <row r="81" s="12" customFormat="1" customHeight="1" spans="1:17">
      <c r="A81" s="21">
        <v>77</v>
      </c>
      <c r="B81" s="22" t="s">
        <v>274</v>
      </c>
      <c r="C81" s="22" t="s">
        <v>18</v>
      </c>
      <c r="D81" s="35" t="s">
        <v>275</v>
      </c>
      <c r="E81" s="28" t="s">
        <v>20</v>
      </c>
      <c r="F81" s="29">
        <v>2000</v>
      </c>
      <c r="G81" s="29">
        <v>545.44</v>
      </c>
      <c r="H81" s="29">
        <v>23.86</v>
      </c>
      <c r="I81" s="29">
        <v>272.72</v>
      </c>
      <c r="J81" s="29">
        <v>6.82</v>
      </c>
      <c r="K81" s="29">
        <f t="shared" si="7"/>
        <v>2848.84</v>
      </c>
      <c r="L81" s="41" t="s">
        <v>276</v>
      </c>
      <c r="M81" s="26" t="s">
        <v>102</v>
      </c>
      <c r="N81" s="40" t="s">
        <v>262</v>
      </c>
      <c r="O81" s="26"/>
      <c r="P81" s="10"/>
      <c r="Q81" s="10"/>
    </row>
    <row r="82" s="12" customFormat="1" customHeight="1" spans="1:17">
      <c r="A82" s="26">
        <v>78</v>
      </c>
      <c r="B82" s="22" t="s">
        <v>277</v>
      </c>
      <c r="C82" s="22" t="s">
        <v>18</v>
      </c>
      <c r="D82" s="35" t="s">
        <v>278</v>
      </c>
      <c r="E82" s="28" t="s">
        <v>20</v>
      </c>
      <c r="F82" s="29">
        <v>2000</v>
      </c>
      <c r="G82" s="29">
        <v>545.44</v>
      </c>
      <c r="H82" s="29">
        <v>23.86</v>
      </c>
      <c r="I82" s="29">
        <v>272.72</v>
      </c>
      <c r="J82" s="29">
        <v>6.82</v>
      </c>
      <c r="K82" s="29">
        <f t="shared" si="7"/>
        <v>2848.84</v>
      </c>
      <c r="L82" s="41" t="s">
        <v>279</v>
      </c>
      <c r="M82" s="26" t="s">
        <v>102</v>
      </c>
      <c r="N82" s="40" t="s">
        <v>262</v>
      </c>
      <c r="O82" s="26"/>
      <c r="P82" s="10"/>
      <c r="Q82" s="10"/>
    </row>
    <row r="83" s="12" customFormat="1" customHeight="1" spans="1:17">
      <c r="A83" s="21">
        <v>79</v>
      </c>
      <c r="B83" s="22" t="s">
        <v>280</v>
      </c>
      <c r="C83" s="22" t="s">
        <v>32</v>
      </c>
      <c r="D83" s="35" t="s">
        <v>281</v>
      </c>
      <c r="E83" s="28" t="s">
        <v>20</v>
      </c>
      <c r="F83" s="29">
        <v>2000</v>
      </c>
      <c r="G83" s="29">
        <v>545.44</v>
      </c>
      <c r="H83" s="29">
        <v>23.86</v>
      </c>
      <c r="I83" s="29">
        <v>272.72</v>
      </c>
      <c r="J83" s="29">
        <v>6.82</v>
      </c>
      <c r="K83" s="29">
        <f t="shared" si="7"/>
        <v>2848.84</v>
      </c>
      <c r="L83" s="41" t="s">
        <v>282</v>
      </c>
      <c r="M83" s="26" t="s">
        <v>102</v>
      </c>
      <c r="N83" s="40" t="s">
        <v>262</v>
      </c>
      <c r="O83" s="26"/>
      <c r="P83" s="10"/>
      <c r="Q83" s="10"/>
    </row>
    <row r="84" s="12" customFormat="1" customHeight="1" spans="1:17">
      <c r="A84" s="21">
        <v>80</v>
      </c>
      <c r="B84" s="22" t="s">
        <v>283</v>
      </c>
      <c r="C84" s="22" t="s">
        <v>18</v>
      </c>
      <c r="D84" s="35" t="s">
        <v>284</v>
      </c>
      <c r="E84" s="28" t="s">
        <v>20</v>
      </c>
      <c r="F84" s="29">
        <v>2000</v>
      </c>
      <c r="G84" s="29">
        <v>545.44</v>
      </c>
      <c r="H84" s="29">
        <v>23.86</v>
      </c>
      <c r="I84" s="29">
        <v>272.72</v>
      </c>
      <c r="J84" s="29">
        <v>6.82</v>
      </c>
      <c r="K84" s="29">
        <f t="shared" si="7"/>
        <v>2848.84</v>
      </c>
      <c r="L84" s="41" t="s">
        <v>285</v>
      </c>
      <c r="M84" s="26" t="s">
        <v>102</v>
      </c>
      <c r="N84" s="40" t="s">
        <v>262</v>
      </c>
      <c r="O84" s="26"/>
      <c r="P84" s="10"/>
      <c r="Q84" s="10"/>
    </row>
    <row r="85" s="12" customFormat="1" customHeight="1" spans="1:17">
      <c r="A85" s="26">
        <v>81</v>
      </c>
      <c r="B85" s="22" t="s">
        <v>286</v>
      </c>
      <c r="C85" s="22" t="s">
        <v>18</v>
      </c>
      <c r="D85" s="35" t="s">
        <v>287</v>
      </c>
      <c r="E85" s="28" t="s">
        <v>20</v>
      </c>
      <c r="F85" s="29">
        <v>2000</v>
      </c>
      <c r="G85" s="29">
        <v>545.44</v>
      </c>
      <c r="H85" s="29">
        <v>23.86</v>
      </c>
      <c r="I85" s="29">
        <v>272.72</v>
      </c>
      <c r="J85" s="29">
        <v>6.82</v>
      </c>
      <c r="K85" s="29">
        <f t="shared" si="7"/>
        <v>2848.84</v>
      </c>
      <c r="L85" s="41" t="s">
        <v>288</v>
      </c>
      <c r="M85" s="26" t="s">
        <v>102</v>
      </c>
      <c r="N85" s="40" t="s">
        <v>262</v>
      </c>
      <c r="O85" s="26"/>
      <c r="P85" s="10"/>
      <c r="Q85" s="10"/>
    </row>
    <row r="86" s="14" customFormat="1" customHeight="1" spans="1:17">
      <c r="A86" s="21">
        <v>82</v>
      </c>
      <c r="B86" s="31" t="s">
        <v>289</v>
      </c>
      <c r="C86" s="31" t="s">
        <v>18</v>
      </c>
      <c r="D86" s="45" t="s">
        <v>290</v>
      </c>
      <c r="E86" s="46" t="s">
        <v>20</v>
      </c>
      <c r="F86" s="47">
        <v>2000</v>
      </c>
      <c r="G86" s="47">
        <v>545.44</v>
      </c>
      <c r="H86" s="47">
        <v>23.86</v>
      </c>
      <c r="I86" s="47">
        <v>272.72</v>
      </c>
      <c r="J86" s="47">
        <v>6.82</v>
      </c>
      <c r="K86" s="47">
        <f t="shared" si="7"/>
        <v>2848.84</v>
      </c>
      <c r="L86" s="53" t="s">
        <v>291</v>
      </c>
      <c r="M86" s="54" t="s">
        <v>102</v>
      </c>
      <c r="N86" s="44" t="s">
        <v>262</v>
      </c>
      <c r="O86" s="54" t="s">
        <v>57</v>
      </c>
      <c r="P86" s="10"/>
      <c r="Q86" s="10"/>
    </row>
    <row r="87" s="10" customFormat="1" customHeight="1" spans="1:15">
      <c r="A87" s="48" t="s">
        <v>16</v>
      </c>
      <c r="B87" s="49"/>
      <c r="C87" s="49"/>
      <c r="D87" s="49"/>
      <c r="E87" s="50"/>
      <c r="F87" s="51">
        <f t="shared" ref="F87:K87" si="8">SUM(F5:F86)</f>
        <v>164000</v>
      </c>
      <c r="G87" s="51">
        <f t="shared" si="8"/>
        <v>44726.08</v>
      </c>
      <c r="H87" s="51">
        <f t="shared" si="8"/>
        <v>1956.52</v>
      </c>
      <c r="I87" s="51">
        <f t="shared" si="8"/>
        <v>22363.04</v>
      </c>
      <c r="J87" s="51">
        <f t="shared" si="8"/>
        <v>559.24</v>
      </c>
      <c r="K87" s="51">
        <f t="shared" si="8"/>
        <v>233604.88</v>
      </c>
      <c r="L87" s="25"/>
      <c r="M87" s="25"/>
      <c r="N87" s="18"/>
      <c r="O87" s="21"/>
    </row>
    <row r="88" s="10" customFormat="1" ht="27" customHeight="1" spans="1:1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</row>
    <row r="89" customHeight="1" spans="2:14">
      <c r="B89" s="15" t="s">
        <v>292</v>
      </c>
      <c r="D89" s="15" t="s">
        <v>293</v>
      </c>
      <c r="H89" s="15" t="s">
        <v>294</v>
      </c>
      <c r="I89" s="15" t="s">
        <v>295</v>
      </c>
      <c r="L89" s="15"/>
      <c r="M89" s="15" t="s">
        <v>296</v>
      </c>
      <c r="N89" s="15" t="s">
        <v>297</v>
      </c>
    </row>
  </sheetData>
  <mergeCells count="15">
    <mergeCell ref="A1:O1"/>
    <mergeCell ref="A2:O2"/>
    <mergeCell ref="F3:K3"/>
    <mergeCell ref="A87:E87"/>
    <mergeCell ref="L87:M87"/>
    <mergeCell ref="A88:O88"/>
    <mergeCell ref="A3:A4"/>
    <mergeCell ref="B3:B4"/>
    <mergeCell ref="C3:C4"/>
    <mergeCell ref="D3:D4"/>
    <mergeCell ref="E3:E4"/>
    <mergeCell ref="L3:L4"/>
    <mergeCell ref="M3:M4"/>
    <mergeCell ref="N3:N4"/>
    <mergeCell ref="O3:O4"/>
  </mergeCells>
  <conditionalFormatting sqref="B22">
    <cfRule type="duplicateValues" dxfId="0" priority="2"/>
    <cfRule type="duplicateValues" dxfId="0" priority="1"/>
  </conditionalFormatting>
  <conditionalFormatting sqref="B37">
    <cfRule type="duplicateValues" dxfId="0" priority="29"/>
    <cfRule type="duplicateValues" dxfId="0" priority="30"/>
  </conditionalFormatting>
  <conditionalFormatting sqref="B86">
    <cfRule type="duplicateValues" dxfId="0" priority="19"/>
    <cfRule type="duplicateValues" dxfId="0" priority="20"/>
  </conditionalFormatting>
  <conditionalFormatting sqref="B5:B21">
    <cfRule type="duplicateValues" dxfId="0" priority="4"/>
    <cfRule type="duplicateValues" dxfId="0" priority="3"/>
  </conditionalFormatting>
  <conditionalFormatting sqref="B38:B85">
    <cfRule type="duplicateValues" dxfId="0" priority="27"/>
    <cfRule type="duplicateValues" dxfId="0" priority="28"/>
  </conditionalFormatting>
  <conditionalFormatting sqref="B1:B4 B23:B36 B89:B65536">
    <cfRule type="duplicateValues" dxfId="0" priority="33"/>
  </conditionalFormatting>
  <conditionalFormatting sqref="B3:B4 B23:B36 B89:B65536">
    <cfRule type="duplicateValues" dxfId="0" priority="35"/>
  </conditionalFormatting>
  <printOptions horizontalCentered="1"/>
  <pageMargins left="0" right="0" top="0" bottom="0" header="0.314583333333333" footer="0.314583333333333"/>
  <pageSetup paperSize="9" scale="90" fitToHeight="0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Q18" sqref="Q18"/>
    </sheetView>
  </sheetViews>
  <sheetFormatPr defaultColWidth="9" defaultRowHeight="14.25"/>
  <cols>
    <col min="1" max="1" width="14" customWidth="1"/>
    <col min="2" max="2" width="19.5" customWidth="1"/>
  </cols>
  <sheetData>
    <row r="1" ht="78.75" customHeight="1" spans="1:13">
      <c r="A1" s="3" t="s">
        <v>298</v>
      </c>
      <c r="B1" s="3"/>
      <c r="C1" s="3"/>
      <c r="D1" s="3"/>
      <c r="E1" s="3"/>
      <c r="F1" s="3"/>
      <c r="G1" s="3"/>
      <c r="H1" s="3"/>
      <c r="I1" s="3"/>
      <c r="J1" s="7"/>
      <c r="K1" s="7"/>
      <c r="L1" s="7"/>
      <c r="M1" s="7"/>
    </row>
    <row r="2" ht="32.25" customHeight="1" spans="1:13">
      <c r="A2" s="3"/>
      <c r="B2" s="3"/>
      <c r="C2" s="3"/>
      <c r="D2" s="3"/>
      <c r="E2" s="3"/>
      <c r="F2" s="3"/>
      <c r="G2" s="3"/>
      <c r="H2" s="3"/>
      <c r="I2" s="3"/>
      <c r="J2" s="7"/>
      <c r="K2" s="7"/>
      <c r="L2" s="7"/>
      <c r="M2" s="7"/>
    </row>
    <row r="3" s="1" customFormat="1" ht="45" customHeight="1" spans="1:12">
      <c r="A3" s="4" t="s">
        <v>299</v>
      </c>
      <c r="B3" s="4"/>
      <c r="C3" s="4"/>
      <c r="D3" s="4"/>
      <c r="E3" s="4"/>
      <c r="F3" s="4"/>
      <c r="G3" s="4"/>
      <c r="H3" s="4"/>
      <c r="I3" s="4"/>
      <c r="J3" s="8"/>
      <c r="K3" s="8"/>
      <c r="L3" s="8"/>
    </row>
    <row r="4" s="1" customFormat="1" ht="45" customHeight="1" spans="1:12">
      <c r="A4" s="5" t="s">
        <v>300</v>
      </c>
      <c r="B4" s="5">
        <f>湛河区!K87</f>
        <v>233604.88</v>
      </c>
      <c r="C4" s="5" t="s">
        <v>301</v>
      </c>
      <c r="D4" s="5"/>
      <c r="E4" s="5"/>
      <c r="F4" s="5"/>
      <c r="G4" s="5"/>
      <c r="H4" s="5"/>
      <c r="I4" s="5"/>
      <c r="J4" s="8"/>
      <c r="K4" s="8"/>
      <c r="L4" s="8"/>
    </row>
    <row r="5" s="1" customFormat="1" ht="45" customHeight="1" spans="1:13">
      <c r="A5" s="4" t="s">
        <v>302</v>
      </c>
      <c r="B5" s="4"/>
      <c r="C5" s="4"/>
      <c r="D5" s="4"/>
      <c r="E5" s="4"/>
      <c r="F5" s="4"/>
      <c r="G5" s="4"/>
      <c r="H5" s="4"/>
      <c r="I5" s="4"/>
      <c r="J5" s="8"/>
      <c r="K5" s="8"/>
      <c r="L5" s="8"/>
      <c r="M5" s="8"/>
    </row>
    <row r="6" s="1" customFormat="1" ht="45" customHeight="1" spans="1:13">
      <c r="A6" s="4" t="s">
        <v>303</v>
      </c>
      <c r="B6" s="4"/>
      <c r="C6" s="4"/>
      <c r="D6" s="4"/>
      <c r="E6" s="4"/>
      <c r="F6" s="4"/>
      <c r="G6" s="4"/>
      <c r="H6" s="4"/>
      <c r="I6" s="4"/>
      <c r="J6" s="8"/>
      <c r="K6" s="8"/>
      <c r="L6" s="8"/>
      <c r="M6" s="8"/>
    </row>
    <row r="7" ht="27" customHeight="1"/>
    <row r="8" s="2" customFormat="1" ht="27" customHeight="1" spans="1:9">
      <c r="A8" s="6" t="s">
        <v>304</v>
      </c>
      <c r="B8" s="6"/>
      <c r="C8" s="6"/>
      <c r="D8" s="6"/>
      <c r="E8" s="6"/>
      <c r="F8" s="6"/>
      <c r="G8" s="6"/>
      <c r="H8" s="6"/>
      <c r="I8" s="6"/>
    </row>
    <row r="9" s="2" customFormat="1" ht="27" customHeight="1" spans="1:9">
      <c r="A9" s="6" t="s">
        <v>305</v>
      </c>
      <c r="B9" s="6"/>
      <c r="C9" s="6"/>
      <c r="D9" s="6"/>
      <c r="E9" s="6"/>
      <c r="F9" s="6"/>
      <c r="G9" s="6"/>
      <c r="H9" s="6"/>
      <c r="I9" s="6"/>
    </row>
  </sheetData>
  <mergeCells count="6">
    <mergeCell ref="A1:I1"/>
    <mergeCell ref="A3:I3"/>
    <mergeCell ref="A5:I5"/>
    <mergeCell ref="A6:I6"/>
    <mergeCell ref="A8:I8"/>
    <mergeCell ref="A9:I9"/>
  </mergeCells>
  <pageMargins left="1.69291338582677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湛河区</vt:lpstr>
      <vt:lpstr>湛河区1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2020-04-01T09:07:00Z</cp:lastPrinted>
  <dcterms:modified xsi:type="dcterms:W3CDTF">2023-07-24T01:36:31Z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2D63598A2A524D2E80CD5FDA059668BA</vt:lpwstr>
  </property>
</Properties>
</file>